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urne\Desktop\"/>
    </mc:Choice>
  </mc:AlternateContent>
  <bookViews>
    <workbookView xWindow="0" yWindow="0" windowWidth="23970" windowHeight="9705" tabRatio="947" activeTab="6"/>
  </bookViews>
  <sheets>
    <sheet name="คุณภาพผู้เรียน" sheetId="1" r:id="rId1"/>
    <sheet name="การจัดการศึกษา" sheetId="2" r:id="rId2"/>
    <sheet name="การสร้างสังคมแห่งการเรียนรู้" sheetId="3" r:id="rId3"/>
    <sheet name="อัตลักษณ์ของสถานศึกษา" sheetId="4" r:id="rId4"/>
    <sheet name="มาตรการส่งเสริม" sheetId="5" r:id="rId5"/>
    <sheet name="ตรวจสอบการกรอกข้อมูล" sheetId="6" r:id="rId6"/>
    <sheet name="คำชี้แจงการกรอกข้อมูล" sheetId="7" r:id="rId7"/>
  </sheets>
  <definedNames>
    <definedName name="_xlnm.Print_Titles" localSheetId="1">การจัดการศึกษา!$1:$3</definedName>
    <definedName name="_xlnm.Print_Titles" localSheetId="2">การสร้างสังคมแห่งการเรียนรู้!$1:$3</definedName>
    <definedName name="_xlnm.Print_Titles" localSheetId="0">คุณภาพผู้เรียน!$4:$6</definedName>
    <definedName name="_xlnm.Print_Titles" localSheetId="4">มาตรการส่งเสริม!$1:$3</definedName>
    <definedName name="_xlnm.Print_Titles" localSheetId="3">อัตลักษณ์ของสถานศึกษา!$1:$3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7" i="6" l="1"/>
  <c r="E29" i="6"/>
  <c r="E28" i="6"/>
  <c r="E27" i="6"/>
  <c r="E26" i="6"/>
  <c r="F26" i="6"/>
  <c r="F27" i="6"/>
  <c r="F28" i="6"/>
  <c r="F29" i="6"/>
  <c r="G26" i="6"/>
  <c r="G27" i="6"/>
  <c r="G28" i="6"/>
  <c r="G29" i="6"/>
  <c r="E24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187" i="6"/>
  <c r="F187" i="6"/>
  <c r="G189" i="6"/>
  <c r="F189" i="6"/>
  <c r="E189" i="6"/>
  <c r="G137" i="6"/>
  <c r="F137" i="6"/>
  <c r="E137" i="6"/>
  <c r="F138" i="6"/>
  <c r="G138" i="6"/>
  <c r="E138" i="6"/>
  <c r="G188" i="6"/>
  <c r="F188" i="6"/>
  <c r="E188" i="6"/>
  <c r="E190" i="6"/>
  <c r="E130" i="6"/>
  <c r="G130" i="6"/>
  <c r="F130" i="6"/>
  <c r="E119" i="6"/>
  <c r="G119" i="6"/>
  <c r="F119" i="6"/>
  <c r="E89" i="6"/>
  <c r="G89" i="6"/>
  <c r="F89" i="6"/>
  <c r="E51" i="6"/>
  <c r="G51" i="6"/>
  <c r="F51" i="6"/>
  <c r="E48" i="6"/>
  <c r="G48" i="6"/>
  <c r="F48" i="6"/>
  <c r="G46" i="6"/>
  <c r="F46" i="6"/>
  <c r="E46" i="6"/>
  <c r="I188" i="6"/>
  <c r="H188" i="6"/>
  <c r="I12" i="6"/>
  <c r="H4" i="6"/>
  <c r="H46" i="6"/>
  <c r="E75" i="6"/>
  <c r="H75" i="6"/>
  <c r="E175" i="6"/>
  <c r="H175" i="6"/>
  <c r="E186" i="6"/>
  <c r="H186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6" i="6"/>
  <c r="H27" i="6"/>
  <c r="H28" i="6"/>
  <c r="H29" i="6"/>
  <c r="E30" i="6"/>
  <c r="H30" i="6"/>
  <c r="E179" i="6"/>
  <c r="H179" i="6"/>
  <c r="E180" i="6"/>
  <c r="H180" i="6"/>
  <c r="E191" i="6"/>
  <c r="H191" i="6"/>
  <c r="E171" i="6"/>
  <c r="H171" i="6"/>
  <c r="E172" i="6"/>
  <c r="H172" i="6"/>
  <c r="E173" i="6"/>
  <c r="H173" i="6"/>
  <c r="E177" i="6"/>
  <c r="H177" i="6"/>
  <c r="E169" i="6"/>
  <c r="H169" i="6"/>
  <c r="E158" i="6"/>
  <c r="H158" i="6"/>
  <c r="G47" i="6"/>
  <c r="J47" i="6"/>
  <c r="J48" i="6"/>
  <c r="J51" i="6"/>
  <c r="G62" i="6"/>
  <c r="J62" i="6"/>
  <c r="G183" i="6"/>
  <c r="J18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6" i="6"/>
  <c r="J27" i="6"/>
  <c r="J28" i="6"/>
  <c r="J29" i="6"/>
  <c r="G30" i="6"/>
  <c r="J30" i="6"/>
  <c r="G157" i="6"/>
  <c r="J157" i="6"/>
  <c r="J188" i="6"/>
  <c r="G49" i="6"/>
  <c r="J49" i="6"/>
  <c r="F159" i="6"/>
  <c r="I159" i="6"/>
  <c r="F177" i="6"/>
  <c r="I177" i="6"/>
  <c r="I5" i="6"/>
  <c r="I4" i="6"/>
  <c r="I6" i="6"/>
  <c r="I7" i="6"/>
  <c r="I8" i="6"/>
  <c r="I9" i="6"/>
  <c r="I10" i="6"/>
  <c r="I11" i="6"/>
  <c r="I13" i="6"/>
  <c r="I14" i="6"/>
  <c r="I15" i="6"/>
  <c r="I16" i="6"/>
  <c r="I17" i="6"/>
  <c r="I18" i="6"/>
  <c r="I19" i="6"/>
  <c r="I20" i="6"/>
  <c r="I21" i="6"/>
  <c r="I22" i="6"/>
  <c r="I23" i="6"/>
  <c r="I24" i="6"/>
  <c r="I26" i="6"/>
  <c r="I27" i="6"/>
  <c r="I28" i="6"/>
  <c r="I29" i="6"/>
  <c r="F30" i="6"/>
  <c r="I30" i="6"/>
  <c r="F158" i="6"/>
  <c r="I158" i="6"/>
  <c r="F169" i="6"/>
  <c r="I169" i="6"/>
  <c r="E31" i="6"/>
  <c r="H31" i="6"/>
  <c r="E32" i="6"/>
  <c r="H32" i="6"/>
  <c r="E33" i="6"/>
  <c r="H33" i="6"/>
  <c r="E34" i="6"/>
  <c r="H34" i="6"/>
  <c r="E35" i="6"/>
  <c r="H35" i="6"/>
  <c r="E36" i="6"/>
  <c r="H36" i="6"/>
  <c r="E37" i="6"/>
  <c r="H37" i="6"/>
  <c r="E38" i="6"/>
  <c r="H38" i="6"/>
  <c r="E39" i="6"/>
  <c r="H39" i="6"/>
  <c r="E40" i="6"/>
  <c r="H40" i="6"/>
  <c r="E42" i="6"/>
  <c r="H42" i="6"/>
  <c r="E43" i="6"/>
  <c r="H43" i="6"/>
  <c r="E44" i="6"/>
  <c r="H44" i="6"/>
  <c r="E45" i="6"/>
  <c r="H45" i="6"/>
  <c r="E47" i="6"/>
  <c r="H47" i="6"/>
  <c r="H48" i="6"/>
  <c r="E49" i="6"/>
  <c r="H49" i="6"/>
  <c r="E50" i="6"/>
  <c r="H50" i="6"/>
  <c r="H51" i="6"/>
  <c r="E52" i="6"/>
  <c r="H52" i="6"/>
  <c r="E53" i="6"/>
  <c r="H53" i="6"/>
  <c r="E55" i="6"/>
  <c r="H55" i="6"/>
  <c r="E57" i="6"/>
  <c r="H57" i="6"/>
  <c r="E58" i="6"/>
  <c r="H58" i="6"/>
  <c r="E59" i="6"/>
  <c r="H59" i="6"/>
  <c r="E60" i="6"/>
  <c r="H60" i="6"/>
  <c r="E61" i="6"/>
  <c r="H61" i="6"/>
  <c r="E62" i="6"/>
  <c r="H62" i="6"/>
  <c r="E63" i="6"/>
  <c r="H63" i="6"/>
  <c r="E64" i="6"/>
  <c r="H64" i="6"/>
  <c r="E65" i="6"/>
  <c r="H65" i="6"/>
  <c r="E66" i="6"/>
  <c r="H66" i="6"/>
  <c r="E67" i="6"/>
  <c r="H67" i="6"/>
  <c r="E68" i="6"/>
  <c r="H68" i="6"/>
  <c r="E69" i="6"/>
  <c r="H69" i="6"/>
  <c r="E71" i="6"/>
  <c r="H71" i="6"/>
  <c r="E72" i="6"/>
  <c r="H72" i="6"/>
  <c r="E73" i="6"/>
  <c r="H73" i="6"/>
  <c r="E74" i="6"/>
  <c r="H74" i="6"/>
  <c r="E76" i="6"/>
  <c r="H76" i="6"/>
  <c r="E77" i="6"/>
  <c r="H77" i="6"/>
  <c r="E78" i="6"/>
  <c r="H78" i="6"/>
  <c r="E79" i="6"/>
  <c r="H79" i="6"/>
  <c r="E81" i="6"/>
  <c r="H81" i="6"/>
  <c r="E82" i="6"/>
  <c r="H82" i="6"/>
  <c r="E83" i="6"/>
  <c r="H83" i="6"/>
  <c r="E84" i="6"/>
  <c r="H84" i="6"/>
  <c r="E85" i="6"/>
  <c r="H85" i="6"/>
  <c r="E86" i="6"/>
  <c r="H86" i="6"/>
  <c r="E87" i="6"/>
  <c r="H87" i="6"/>
  <c r="E88" i="6"/>
  <c r="H88" i="6"/>
  <c r="H89" i="6"/>
  <c r="E90" i="6"/>
  <c r="H90" i="6"/>
  <c r="E92" i="6"/>
  <c r="H92" i="6"/>
  <c r="E93" i="6"/>
  <c r="H93" i="6"/>
  <c r="E94" i="6"/>
  <c r="H94" i="6"/>
  <c r="E95" i="6"/>
  <c r="H95" i="6"/>
  <c r="E96" i="6"/>
  <c r="H96" i="6"/>
  <c r="E98" i="6"/>
  <c r="H98" i="6"/>
  <c r="E99" i="6"/>
  <c r="H99" i="6"/>
  <c r="E100" i="6"/>
  <c r="H100" i="6"/>
  <c r="E101" i="6"/>
  <c r="H101" i="6"/>
  <c r="E102" i="6"/>
  <c r="H102" i="6"/>
  <c r="E104" i="6"/>
  <c r="H104" i="6"/>
  <c r="E105" i="6"/>
  <c r="H105" i="6"/>
  <c r="E106" i="6"/>
  <c r="H106" i="6"/>
  <c r="E107" i="6"/>
  <c r="H107" i="6"/>
  <c r="E108" i="6"/>
  <c r="H108" i="6"/>
  <c r="E110" i="6"/>
  <c r="H110" i="6"/>
  <c r="E111" i="6"/>
  <c r="H111" i="6"/>
  <c r="E112" i="6"/>
  <c r="H112" i="6"/>
  <c r="E113" i="6"/>
  <c r="H113" i="6"/>
  <c r="E114" i="6"/>
  <c r="H114" i="6"/>
  <c r="E116" i="6"/>
  <c r="H116" i="6"/>
  <c r="E117" i="6"/>
  <c r="H117" i="6"/>
  <c r="E118" i="6"/>
  <c r="H118" i="6"/>
  <c r="H119" i="6"/>
  <c r="E120" i="6"/>
  <c r="H120" i="6"/>
  <c r="E122" i="6"/>
  <c r="H122" i="6"/>
  <c r="E123" i="6"/>
  <c r="H123" i="6"/>
  <c r="E124" i="6"/>
  <c r="H124" i="6"/>
  <c r="E125" i="6"/>
  <c r="H125" i="6"/>
  <c r="E126" i="6"/>
  <c r="H126" i="6"/>
  <c r="E127" i="6"/>
  <c r="H127" i="6"/>
  <c r="E128" i="6"/>
  <c r="H128" i="6"/>
  <c r="E129" i="6"/>
  <c r="H129" i="6"/>
  <c r="H130" i="6"/>
  <c r="E131" i="6"/>
  <c r="H131" i="6"/>
  <c r="E132" i="6"/>
  <c r="H132" i="6"/>
  <c r="E133" i="6"/>
  <c r="H133" i="6"/>
  <c r="E135" i="6"/>
  <c r="H135" i="6"/>
  <c r="E136" i="6"/>
  <c r="H136" i="6"/>
  <c r="H137" i="6"/>
  <c r="H138" i="6"/>
  <c r="E139" i="6"/>
  <c r="H139" i="6"/>
  <c r="E141" i="6"/>
  <c r="H141" i="6"/>
  <c r="E142" i="6"/>
  <c r="H142" i="6"/>
  <c r="E143" i="6"/>
  <c r="H143" i="6"/>
  <c r="E144" i="6"/>
  <c r="H144" i="6"/>
  <c r="E145" i="6"/>
  <c r="H145" i="6"/>
  <c r="E146" i="6"/>
  <c r="H146" i="6"/>
  <c r="E147" i="6"/>
  <c r="H147" i="6"/>
  <c r="E148" i="6"/>
  <c r="H148" i="6"/>
  <c r="E149" i="6"/>
  <c r="H149" i="6"/>
  <c r="E150" i="6"/>
  <c r="H150" i="6"/>
  <c r="E151" i="6"/>
  <c r="H151" i="6"/>
  <c r="E152" i="6"/>
  <c r="H152" i="6"/>
  <c r="E153" i="6"/>
  <c r="H153" i="6"/>
  <c r="E154" i="6"/>
  <c r="H154" i="6"/>
  <c r="E155" i="6"/>
  <c r="H155" i="6"/>
  <c r="E157" i="6"/>
  <c r="H157" i="6"/>
  <c r="E159" i="6"/>
  <c r="H159" i="6"/>
  <c r="E160" i="6"/>
  <c r="H160" i="6"/>
  <c r="E161" i="6"/>
  <c r="H161" i="6"/>
  <c r="E162" i="6"/>
  <c r="H162" i="6"/>
  <c r="E164" i="6"/>
  <c r="H164" i="6"/>
  <c r="E165" i="6"/>
  <c r="H165" i="6"/>
  <c r="E166" i="6"/>
  <c r="H166" i="6"/>
  <c r="E167" i="6"/>
  <c r="H167" i="6"/>
  <c r="E168" i="6"/>
  <c r="H168" i="6"/>
  <c r="E174" i="6"/>
  <c r="H174" i="6"/>
  <c r="E176" i="6"/>
  <c r="H176" i="6"/>
  <c r="E181" i="6"/>
  <c r="H181" i="6"/>
  <c r="E182" i="6"/>
  <c r="H182" i="6"/>
  <c r="E183" i="6"/>
  <c r="H183" i="6"/>
  <c r="E184" i="6"/>
  <c r="H184" i="6"/>
  <c r="E185" i="6"/>
  <c r="H185" i="6"/>
  <c r="H187" i="6"/>
  <c r="H189" i="6"/>
  <c r="H190" i="6"/>
  <c r="F31" i="6"/>
  <c r="I31" i="6"/>
  <c r="F32" i="6"/>
  <c r="I32" i="6"/>
  <c r="F33" i="6"/>
  <c r="I33" i="6"/>
  <c r="F34" i="6"/>
  <c r="I34" i="6"/>
  <c r="F35" i="6"/>
  <c r="I35" i="6"/>
  <c r="F36" i="6"/>
  <c r="I36" i="6"/>
  <c r="F37" i="6"/>
  <c r="I37" i="6"/>
  <c r="F38" i="6"/>
  <c r="I38" i="6"/>
  <c r="F39" i="6"/>
  <c r="I39" i="6"/>
  <c r="F40" i="6"/>
  <c r="I40" i="6"/>
  <c r="F42" i="6"/>
  <c r="I42" i="6"/>
  <c r="F43" i="6"/>
  <c r="I43" i="6"/>
  <c r="F44" i="6"/>
  <c r="I44" i="6"/>
  <c r="F45" i="6"/>
  <c r="I45" i="6"/>
  <c r="I46" i="6"/>
  <c r="F47" i="6"/>
  <c r="I47" i="6"/>
  <c r="I48" i="6"/>
  <c r="F49" i="6"/>
  <c r="I49" i="6"/>
  <c r="F50" i="6"/>
  <c r="I50" i="6"/>
  <c r="I51" i="6"/>
  <c r="F52" i="6"/>
  <c r="I52" i="6"/>
  <c r="F53" i="6"/>
  <c r="I53" i="6"/>
  <c r="F55" i="6"/>
  <c r="I55" i="6"/>
  <c r="F57" i="6"/>
  <c r="I57" i="6"/>
  <c r="F58" i="6"/>
  <c r="I58" i="6"/>
  <c r="F59" i="6"/>
  <c r="I59" i="6"/>
  <c r="F60" i="6"/>
  <c r="I60" i="6"/>
  <c r="F61" i="6"/>
  <c r="I61" i="6"/>
  <c r="F62" i="6"/>
  <c r="I62" i="6"/>
  <c r="F63" i="6"/>
  <c r="I63" i="6"/>
  <c r="F64" i="6"/>
  <c r="I64" i="6"/>
  <c r="F65" i="6"/>
  <c r="I65" i="6"/>
  <c r="F66" i="6"/>
  <c r="I66" i="6"/>
  <c r="F67" i="6"/>
  <c r="I67" i="6"/>
  <c r="F68" i="6"/>
  <c r="I68" i="6"/>
  <c r="F69" i="6"/>
  <c r="I69" i="6"/>
  <c r="F71" i="6"/>
  <c r="I71" i="6"/>
  <c r="F72" i="6"/>
  <c r="I72" i="6"/>
  <c r="F73" i="6"/>
  <c r="I73" i="6"/>
  <c r="F74" i="6"/>
  <c r="I74" i="6"/>
  <c r="F75" i="6"/>
  <c r="I75" i="6"/>
  <c r="F76" i="6"/>
  <c r="I76" i="6"/>
  <c r="F77" i="6"/>
  <c r="I77" i="6"/>
  <c r="F78" i="6"/>
  <c r="I78" i="6"/>
  <c r="F79" i="6"/>
  <c r="I79" i="6"/>
  <c r="F81" i="6"/>
  <c r="I81" i="6"/>
  <c r="F82" i="6"/>
  <c r="I82" i="6"/>
  <c r="F83" i="6"/>
  <c r="I83" i="6"/>
  <c r="F84" i="6"/>
  <c r="I84" i="6"/>
  <c r="F85" i="6"/>
  <c r="I85" i="6"/>
  <c r="F86" i="6"/>
  <c r="I86" i="6"/>
  <c r="F87" i="6"/>
  <c r="I87" i="6"/>
  <c r="F88" i="6"/>
  <c r="I88" i="6"/>
  <c r="I89" i="6"/>
  <c r="F90" i="6"/>
  <c r="I90" i="6"/>
  <c r="F92" i="6"/>
  <c r="I92" i="6"/>
  <c r="F93" i="6"/>
  <c r="I93" i="6"/>
  <c r="F94" i="6"/>
  <c r="I94" i="6"/>
  <c r="F95" i="6"/>
  <c r="I95" i="6"/>
  <c r="F96" i="6"/>
  <c r="I96" i="6"/>
  <c r="F98" i="6"/>
  <c r="I98" i="6"/>
  <c r="F99" i="6"/>
  <c r="I99" i="6"/>
  <c r="F100" i="6"/>
  <c r="I100" i="6"/>
  <c r="F101" i="6"/>
  <c r="I101" i="6"/>
  <c r="F102" i="6"/>
  <c r="I102" i="6"/>
  <c r="F104" i="6"/>
  <c r="I104" i="6"/>
  <c r="F105" i="6"/>
  <c r="I105" i="6"/>
  <c r="F106" i="6"/>
  <c r="I106" i="6"/>
  <c r="F107" i="6"/>
  <c r="I107" i="6"/>
  <c r="F108" i="6"/>
  <c r="I108" i="6"/>
  <c r="F110" i="6"/>
  <c r="I110" i="6"/>
  <c r="F111" i="6"/>
  <c r="I111" i="6"/>
  <c r="F112" i="6"/>
  <c r="I112" i="6"/>
  <c r="F113" i="6"/>
  <c r="I113" i="6"/>
  <c r="F114" i="6"/>
  <c r="I114" i="6"/>
  <c r="F116" i="6"/>
  <c r="I116" i="6"/>
  <c r="F117" i="6"/>
  <c r="I117" i="6"/>
  <c r="F118" i="6"/>
  <c r="I118" i="6"/>
  <c r="I119" i="6"/>
  <c r="F120" i="6"/>
  <c r="I120" i="6"/>
  <c r="F122" i="6"/>
  <c r="I122" i="6"/>
  <c r="F123" i="6"/>
  <c r="I123" i="6"/>
  <c r="F124" i="6"/>
  <c r="I124" i="6"/>
  <c r="F125" i="6"/>
  <c r="I125" i="6"/>
  <c r="F126" i="6"/>
  <c r="I126" i="6"/>
  <c r="F127" i="6"/>
  <c r="I127" i="6"/>
  <c r="F128" i="6"/>
  <c r="I128" i="6"/>
  <c r="F129" i="6"/>
  <c r="I129" i="6"/>
  <c r="I130" i="6"/>
  <c r="F131" i="6"/>
  <c r="I131" i="6"/>
  <c r="F132" i="6"/>
  <c r="I132" i="6"/>
  <c r="F133" i="6"/>
  <c r="I133" i="6"/>
  <c r="F135" i="6"/>
  <c r="I135" i="6"/>
  <c r="F136" i="6"/>
  <c r="I136" i="6"/>
  <c r="I137" i="6"/>
  <c r="I138" i="6"/>
  <c r="F139" i="6"/>
  <c r="I139" i="6"/>
  <c r="F141" i="6"/>
  <c r="I141" i="6"/>
  <c r="F142" i="6"/>
  <c r="I142" i="6"/>
  <c r="F143" i="6"/>
  <c r="I143" i="6"/>
  <c r="F144" i="6"/>
  <c r="I144" i="6"/>
  <c r="F145" i="6"/>
  <c r="I145" i="6"/>
  <c r="F146" i="6"/>
  <c r="I146" i="6"/>
  <c r="F147" i="6"/>
  <c r="I147" i="6"/>
  <c r="F148" i="6"/>
  <c r="I148" i="6"/>
  <c r="F149" i="6"/>
  <c r="I149" i="6"/>
  <c r="F150" i="6"/>
  <c r="I150" i="6"/>
  <c r="F151" i="6"/>
  <c r="I151" i="6"/>
  <c r="F152" i="6"/>
  <c r="I152" i="6"/>
  <c r="F153" i="6"/>
  <c r="I153" i="6"/>
  <c r="F154" i="6"/>
  <c r="I154" i="6"/>
  <c r="F155" i="6"/>
  <c r="I155" i="6"/>
  <c r="F157" i="6"/>
  <c r="I157" i="6"/>
  <c r="F160" i="6"/>
  <c r="I160" i="6"/>
  <c r="F161" i="6"/>
  <c r="I161" i="6"/>
  <c r="F162" i="6"/>
  <c r="I162" i="6"/>
  <c r="F164" i="6"/>
  <c r="I164" i="6"/>
  <c r="F165" i="6"/>
  <c r="I165" i="6"/>
  <c r="F166" i="6"/>
  <c r="I166" i="6"/>
  <c r="F167" i="6"/>
  <c r="I167" i="6"/>
  <c r="F168" i="6"/>
  <c r="I168" i="6"/>
  <c r="F171" i="6"/>
  <c r="I171" i="6"/>
  <c r="F172" i="6"/>
  <c r="I172" i="6"/>
  <c r="F173" i="6"/>
  <c r="I173" i="6"/>
  <c r="F174" i="6"/>
  <c r="I174" i="6"/>
  <c r="F175" i="6"/>
  <c r="I175" i="6"/>
  <c r="F176" i="6"/>
  <c r="I176" i="6"/>
  <c r="F179" i="6"/>
  <c r="I179" i="6"/>
  <c r="F180" i="6"/>
  <c r="I180" i="6"/>
  <c r="F181" i="6"/>
  <c r="I181" i="6"/>
  <c r="F182" i="6"/>
  <c r="I182" i="6"/>
  <c r="F183" i="6"/>
  <c r="I183" i="6"/>
  <c r="F184" i="6"/>
  <c r="I184" i="6"/>
  <c r="F185" i="6"/>
  <c r="I185" i="6"/>
  <c r="F186" i="6"/>
  <c r="I186" i="6"/>
  <c r="I187" i="6"/>
  <c r="I189" i="6"/>
  <c r="F190" i="6"/>
  <c r="I190" i="6"/>
  <c r="F191" i="6"/>
  <c r="I191" i="6"/>
  <c r="G31" i="6"/>
  <c r="J31" i="6"/>
  <c r="G32" i="6"/>
  <c r="J32" i="6"/>
  <c r="G33" i="6"/>
  <c r="J33" i="6"/>
  <c r="G34" i="6"/>
  <c r="J34" i="6"/>
  <c r="G35" i="6"/>
  <c r="J35" i="6"/>
  <c r="G36" i="6"/>
  <c r="J36" i="6"/>
  <c r="G37" i="6"/>
  <c r="J37" i="6"/>
  <c r="G38" i="6"/>
  <c r="J38" i="6"/>
  <c r="G39" i="6"/>
  <c r="J39" i="6"/>
  <c r="G40" i="6"/>
  <c r="J40" i="6"/>
  <c r="G42" i="6"/>
  <c r="J42" i="6"/>
  <c r="G43" i="6"/>
  <c r="J43" i="6"/>
  <c r="G44" i="6"/>
  <c r="J44" i="6"/>
  <c r="G45" i="6"/>
  <c r="J45" i="6"/>
  <c r="J46" i="6"/>
  <c r="G50" i="6"/>
  <c r="J50" i="6"/>
  <c r="G52" i="6"/>
  <c r="J52" i="6"/>
  <c r="G53" i="6"/>
  <c r="J53" i="6"/>
  <c r="G55" i="6"/>
  <c r="J55" i="6"/>
  <c r="G57" i="6"/>
  <c r="J57" i="6"/>
  <c r="G58" i="6"/>
  <c r="J58" i="6"/>
  <c r="G59" i="6"/>
  <c r="J59" i="6"/>
  <c r="G60" i="6"/>
  <c r="J60" i="6"/>
  <c r="G61" i="6"/>
  <c r="J61" i="6"/>
  <c r="G63" i="6"/>
  <c r="J63" i="6"/>
  <c r="G64" i="6"/>
  <c r="J64" i="6"/>
  <c r="G65" i="6"/>
  <c r="J65" i="6"/>
  <c r="G66" i="6"/>
  <c r="J66" i="6"/>
  <c r="G67" i="6"/>
  <c r="J67" i="6"/>
  <c r="G68" i="6"/>
  <c r="J68" i="6"/>
  <c r="G69" i="6"/>
  <c r="J69" i="6"/>
  <c r="G71" i="6"/>
  <c r="J71" i="6"/>
  <c r="G72" i="6"/>
  <c r="J72" i="6"/>
  <c r="G73" i="6"/>
  <c r="J73" i="6"/>
  <c r="G74" i="6"/>
  <c r="J74" i="6"/>
  <c r="G75" i="6"/>
  <c r="J75" i="6"/>
  <c r="G76" i="6"/>
  <c r="J76" i="6"/>
  <c r="G77" i="6"/>
  <c r="J77" i="6"/>
  <c r="G78" i="6"/>
  <c r="J78" i="6"/>
  <c r="G79" i="6"/>
  <c r="J79" i="6"/>
  <c r="G81" i="6"/>
  <c r="J81" i="6"/>
  <c r="G82" i="6"/>
  <c r="J82" i="6"/>
  <c r="G83" i="6"/>
  <c r="J83" i="6"/>
  <c r="G84" i="6"/>
  <c r="J84" i="6"/>
  <c r="G85" i="6"/>
  <c r="J85" i="6"/>
  <c r="G86" i="6"/>
  <c r="J86" i="6"/>
  <c r="G87" i="6"/>
  <c r="J87" i="6"/>
  <c r="G88" i="6"/>
  <c r="J88" i="6"/>
  <c r="J89" i="6"/>
  <c r="G90" i="6"/>
  <c r="J90" i="6"/>
  <c r="G92" i="6"/>
  <c r="J92" i="6"/>
  <c r="G93" i="6"/>
  <c r="J93" i="6"/>
  <c r="G94" i="6"/>
  <c r="J94" i="6"/>
  <c r="G95" i="6"/>
  <c r="J95" i="6"/>
  <c r="G96" i="6"/>
  <c r="J96" i="6"/>
  <c r="G98" i="6"/>
  <c r="J98" i="6"/>
  <c r="G99" i="6"/>
  <c r="J99" i="6"/>
  <c r="G100" i="6"/>
  <c r="J100" i="6"/>
  <c r="G101" i="6"/>
  <c r="J101" i="6"/>
  <c r="G102" i="6"/>
  <c r="J102" i="6"/>
  <c r="G104" i="6"/>
  <c r="J104" i="6"/>
  <c r="G105" i="6"/>
  <c r="J105" i="6"/>
  <c r="G106" i="6"/>
  <c r="J106" i="6"/>
  <c r="G107" i="6"/>
  <c r="J107" i="6"/>
  <c r="G108" i="6"/>
  <c r="J108" i="6"/>
  <c r="G110" i="6"/>
  <c r="J110" i="6"/>
  <c r="G111" i="6"/>
  <c r="J111" i="6"/>
  <c r="G112" i="6"/>
  <c r="J112" i="6"/>
  <c r="G113" i="6"/>
  <c r="J113" i="6"/>
  <c r="G114" i="6"/>
  <c r="J114" i="6"/>
  <c r="G116" i="6"/>
  <c r="J116" i="6"/>
  <c r="G117" i="6"/>
  <c r="J117" i="6"/>
  <c r="G118" i="6"/>
  <c r="J118" i="6"/>
  <c r="J119" i="6"/>
  <c r="G120" i="6"/>
  <c r="J120" i="6"/>
  <c r="G122" i="6"/>
  <c r="J122" i="6"/>
  <c r="G123" i="6"/>
  <c r="J123" i="6"/>
  <c r="G124" i="6"/>
  <c r="J124" i="6"/>
  <c r="G125" i="6"/>
  <c r="J125" i="6"/>
  <c r="G126" i="6"/>
  <c r="J126" i="6"/>
  <c r="G127" i="6"/>
  <c r="J127" i="6"/>
  <c r="G128" i="6"/>
  <c r="J128" i="6"/>
  <c r="G129" i="6"/>
  <c r="J129" i="6"/>
  <c r="J130" i="6"/>
  <c r="G131" i="6"/>
  <c r="J131" i="6"/>
  <c r="G132" i="6"/>
  <c r="J132" i="6"/>
  <c r="G133" i="6"/>
  <c r="J133" i="6"/>
  <c r="G135" i="6"/>
  <c r="J135" i="6"/>
  <c r="G136" i="6"/>
  <c r="J136" i="6"/>
  <c r="J137" i="6"/>
  <c r="J138" i="6"/>
  <c r="G139" i="6"/>
  <c r="J139" i="6"/>
  <c r="G141" i="6"/>
  <c r="J141" i="6"/>
  <c r="G142" i="6"/>
  <c r="J142" i="6"/>
  <c r="G143" i="6"/>
  <c r="J143" i="6"/>
  <c r="G144" i="6"/>
  <c r="J144" i="6"/>
  <c r="G145" i="6"/>
  <c r="J145" i="6"/>
  <c r="G146" i="6"/>
  <c r="J146" i="6"/>
  <c r="G147" i="6"/>
  <c r="J147" i="6"/>
  <c r="G148" i="6"/>
  <c r="J148" i="6"/>
  <c r="G149" i="6"/>
  <c r="J149" i="6"/>
  <c r="G150" i="6"/>
  <c r="J150" i="6"/>
  <c r="G151" i="6"/>
  <c r="J151" i="6"/>
  <c r="G152" i="6"/>
  <c r="J152" i="6"/>
  <c r="G153" i="6"/>
  <c r="J153" i="6"/>
  <c r="G154" i="6"/>
  <c r="J154" i="6"/>
  <c r="G155" i="6"/>
  <c r="J155" i="6"/>
  <c r="G158" i="6"/>
  <c r="J158" i="6"/>
  <c r="G159" i="6"/>
  <c r="J159" i="6"/>
  <c r="G160" i="6"/>
  <c r="J160" i="6"/>
  <c r="G161" i="6"/>
  <c r="J161" i="6"/>
  <c r="G162" i="6"/>
  <c r="J162" i="6"/>
  <c r="G164" i="6"/>
  <c r="J164" i="6"/>
  <c r="G165" i="6"/>
  <c r="J165" i="6"/>
  <c r="G166" i="6"/>
  <c r="J166" i="6"/>
  <c r="G167" i="6"/>
  <c r="J167" i="6"/>
  <c r="G168" i="6"/>
  <c r="J168" i="6"/>
  <c r="G169" i="6"/>
  <c r="J169" i="6"/>
  <c r="G171" i="6"/>
  <c r="J171" i="6"/>
  <c r="G172" i="6"/>
  <c r="J172" i="6"/>
  <c r="G173" i="6"/>
  <c r="J173" i="6"/>
  <c r="G174" i="6"/>
  <c r="J174" i="6"/>
  <c r="G175" i="6"/>
  <c r="J175" i="6"/>
  <c r="G176" i="6"/>
  <c r="J176" i="6"/>
  <c r="G177" i="6"/>
  <c r="J177" i="6"/>
  <c r="G179" i="6"/>
  <c r="J179" i="6"/>
  <c r="G180" i="6"/>
  <c r="J180" i="6"/>
  <c r="G181" i="6"/>
  <c r="J181" i="6"/>
  <c r="G182" i="6"/>
  <c r="J182" i="6"/>
  <c r="G184" i="6"/>
  <c r="J184" i="6"/>
  <c r="G185" i="6"/>
  <c r="J185" i="6"/>
  <c r="G186" i="6"/>
  <c r="J186" i="6"/>
  <c r="J187" i="6"/>
  <c r="J189" i="6"/>
  <c r="G190" i="6"/>
  <c r="J190" i="6"/>
  <c r="G191" i="6"/>
  <c r="J191" i="6"/>
  <c r="K193" i="6"/>
  <c r="J193" i="6"/>
  <c r="I193" i="6"/>
  <c r="H193" i="6"/>
  <c r="H192" i="6"/>
  <c r="H194" i="6"/>
  <c r="J192" i="6"/>
  <c r="J194" i="6"/>
  <c r="I192" i="6"/>
  <c r="I194" i="6"/>
  <c r="A194" i="6"/>
  <c r="A1" i="6"/>
</calcChain>
</file>

<file path=xl/sharedStrings.xml><?xml version="1.0" encoding="utf-8"?>
<sst xmlns="http://schemas.openxmlformats.org/spreadsheetml/2006/main" count="964" uniqueCount="293">
  <si>
    <t>หน่วยนับ</t>
  </si>
  <si>
    <t>คน</t>
  </si>
  <si>
    <t>ระดับ</t>
  </si>
  <si>
    <t xml:space="preserve">2. ความสามารถในการแสดงทิศทางของการพัฒนาการศึกษาของสถานศึกษาในอนาคตที่สอดคล้องกับบริบทของสถานศึกษาและชุมชน </t>
  </si>
  <si>
    <t>3. การคิดริเริ่ม เทคนิค วิธีการใหม่ๆมาใช้ในการพัฒนาคุณภาพผู้เรียน</t>
  </si>
  <si>
    <t>ถ้ามี / ดำเนินการ ให้กรอกเลข 1 ถ้าไม่มี / ไม่ดำเนินการให้กรอกเลข 0</t>
  </si>
  <si>
    <t>1. คณะกรรมการสถานศึกษามีส่วนร่วมในการกำหนดอัตลักษณ์ นโยบายและแผนพัฒนาการจัดการศึกษาของสถานศึกษา</t>
  </si>
  <si>
    <t>2. คณะกรรมการสถานศึกษามีการกำกับ ติดตาม การดำเนินงานตามแผนพัฒนาการจัดการศึกษาของสถานศึกษา</t>
  </si>
  <si>
    <t>3. คณะกรรมการสถานศึกษาเสนอแนวทางและมีส่วนร่วมในการบริหารจัดการด้านวิชาการ ด้านงบประมาณ ด้านบริหารงานบุคคล และด้านการบริหารทั่วไปของสถานศึกษา</t>
  </si>
  <si>
    <t>4. คณะกรรมการสถานศึกษาเสริมสร้างความสัมพันธ์ระหว่างสถานศึกษากับชุมชนตลอดจนประสานงานกับองค์กรทั้งภาครัฐและเอกชน และมีส่วนร่วมในการพัฒนาชุมชนและท้องถิ่น</t>
  </si>
  <si>
    <t>5. คณะกรรมการสถานศึกษาส่งเสริม สนับสนุนให้เด็กทุกคนในเขตบริการได้รับการศึกษาขั้นพื้นฐานอย่างทั่วถึงและมีคุณภาพ</t>
  </si>
  <si>
    <t>7. สถานศึกษามีการสำรวจความพึงพอใจของคณะกรรมการสถานศึกษาต่อผลการดำเนินงานของสถานศึกษา และมีการรายงานสรุปผลความพึงพอใจต่อหน่วยงานต้นสังกัดทราบ</t>
  </si>
  <si>
    <t>8. คณะกรรมการสถานศึกษาส่งเสริมให้มีระบบการติดตาม ดูแลช่วยเหลือนักเรียนในการพิทักษ์สิทธิเด็ก ดูแลเด็กพิการ เด็กด้อยโอกาส และเด็กที่มีความสามารถพิเศษให้ได้รับการพัฒนาเต็มตามศักยภาพ</t>
  </si>
  <si>
    <t>1. คณะกรรมการจัดทำหลักสูตรสถานศึกษา ประกอบด้วยผู้มีส่วนเกี่ยวข้องทุกฝ่าย(คณะครู ผู้บริหาร กรรมการสถานศึกษา ผู้แทนชุมชน/ผู้ทรงคุณวุฒิ) และหลักสูตรผ่านความเห็นชอบจากคณะกรรมการสถานศึกษา</t>
  </si>
  <si>
    <t>2. โครงสร้างหลักสูตรสถานศึกษามีองค์ประกอบครบถ้วนและสอดคล้องหลักสูตรแกนกลางฯ ตอบสนองเป้าหมาย วิสัยทัศน์หรือจุดเน้นของสถานศึกษา และมีการกำหนดเวลาเรียนเหมาะสมกับระดับชั้น</t>
  </si>
  <si>
    <t>4. การติดตามการใช้หลักสูตรทุกกลุ่มสาระการเรียนรู้และสรุปผลทุกภาคเรียน</t>
  </si>
  <si>
    <t>5. การทบทวนหลักสูตรสถานศึกษาทุกปีการศึกษาโดยใช้สรุปผลการติดตามการใช้หลักสูตร ผลการวิจัยชั้นเรียนของครูหรือผลงานวิจัยอื่น ๆ ที่เกี่ยวข้อง</t>
  </si>
  <si>
    <t>1. การมีรายวิชาเพิ่มเติมหลากหลายเพียงพอให้ผู้เรียนมีโอกาสเลือกเรียนตามความถนัดและความสนใจ</t>
  </si>
  <si>
    <t>2. รายวิชาเพิ่มเติมมีเนื้อหา/สาระการเรียนรู้เหมาะสมตามโครงสร้างที่จัดให้ผู้เรียนเรียน</t>
  </si>
  <si>
    <t>3. ผู้เรียนสามารถเลือกเรียนรายวิชาเพิ่มเติมได้ตามความต้องการ</t>
  </si>
  <si>
    <t>4. ตัวชี้วัด/ผลการเรียนรู้ที่คาดหวังของรายวิชาเพิ่มเติมตอบสนองจุดเน้นของสถานศึกษา</t>
  </si>
  <si>
    <t>5. การมีรายวิชาเพิ่มเติมที่มีการบูรณาการข้ามกลุ่มสาระอย่างน้อย 2 รายวิชา</t>
  </si>
  <si>
    <t>1. การจัดกิจกรรมพัฒนาผู้เรียน มีสัดส่วนเวลาเรียน และจำนวนกิจกรรมครบถ้วนตามโครงสร้างหลักสูตร</t>
  </si>
  <si>
    <t>3. กิจกรรมชุมนุม/ชมรมต่าง ๆ มีหลากหลาย สามารถตอบสนองความต้องการความถนัดและความสนใจของผู้เรียนได้อย่างทั่วถึง</t>
  </si>
  <si>
    <t>5. ผู้เรียนทุกคนได้เข้าร่วมกิจกรรมที่ทำประโยชน์เพื่อท้องถิ่นของตน เพื่อชุมชนหรือสังคมอย่างน้อยภาคเรียนละ 1 ครั้ง</t>
  </si>
  <si>
    <t>1. การอบรมและพัฒนาครูเพื่อทบทวนความเข้าใจเกี่ยวกับหลักสูตรอิงมาตรฐานและการจัดการเรียนรู้ที่เน้นผู้เรียนเป็นสำคัญอย่างน้อยภาคเรียนละ 1 ครั้ง</t>
  </si>
  <si>
    <t>2. การจัดกิจกรรมการเรียนรู้ที่ระบุในแผนการสอน/หน่วยการเรียนรู้ของครูทุกกลุ่มสาระสะท้อนผู้เรียนสามารถบรรลุตามมาตรฐานและตัวชี้วัดได้</t>
  </si>
  <si>
    <t>3. ผู้เรียนได้มีโอกาสลงมือปฏิบัติในสถานการณ์จริงหรือใกล้เคียงสถานการณ์จริงอย่างน้อย 1 ครั้ง ในทุกกลุ่มสาระการเรียนรู้</t>
  </si>
  <si>
    <t>4. การมีผลงานที่แสดงการให้ผู้เรียนอธิบายวิธีคิดและการสรุปความคิดของตนเองทุกกลุ่มสาระ</t>
  </si>
  <si>
    <t>5. ผลงาน/โครงการที่ใช้การวิจัยเป็นส่วนหนึ่งในการเรียนรู้อย่างน้อย 3 กลุ่มสาระ</t>
  </si>
  <si>
    <t>1. แผนการนิเทศที่มุ่งส่งเสริมการพัฒนาการจัดการเรียนการสอน (ระบุประเด็น จุดเน้น รูปแบบ ปฏิทินและทีมนิเทศที่ชัดเจน)</t>
  </si>
  <si>
    <t>2. การดำเนินการนิเทศติดตามการใช้หลักสูตรเป็นไปตามเกณฑ์</t>
  </si>
  <si>
    <t>3. การประเมินสรุปผลและรายงานผลการนิเทศทุกภาคเรียน</t>
  </si>
  <si>
    <t>1. แผนงาน โครงการ กิจกรรมเกี่ยวกับระบบดูแลช่วยเหลือผู้เรียน</t>
  </si>
  <si>
    <t>2. การมอบหมายความรับผิดชอบผู้เรียนเป็นรายบุคคล</t>
  </si>
  <si>
    <t>3. การสำรวจข้อมูลผู้เรียนเป็นรายบุคคลด้วยวิธีการที่หลากหลาย</t>
  </si>
  <si>
    <t>4. การคัดกรองและจำแนกผู้เรียนเป็นรายกลุ่มตามสภาพ</t>
  </si>
  <si>
    <t>5. การจัดกิจกรรมป้องกัน แก้ไข และพัฒนาผู้เรียนตามสภาพอย่างเหมาะสม</t>
  </si>
  <si>
    <t>6. การประเมินผลการจัดกิจกรรมป้องกัน แก้ไข และพัฒนาผู้เรียน</t>
  </si>
  <si>
    <t xml:space="preserve">7. การประสานและส่งต่อการแก้ไข และพัฒนานักเรียนแก่ผู้ที่เกี่ยวข้องทั้งภายใน
และภายนอกสถานศึกษา
</t>
  </si>
  <si>
    <t>1. ศึกษา วิเคราะห์สภาพปัญหา และความต้องการจำเป็นของสถานศึกษา และกำหนดวิสัยทัศน์ พันธกิจ และเป้าหมายด้านต่างๆ โดยมีจุดเน้นที่คุณภาพผู้เรียนสะท้อนคุณภาพความสำเร็จที่ชัดเจนและเป็นรูปธรรม โดยทุกฝ่ายมีส่วนร่วม</t>
  </si>
  <si>
    <t>2. กำหนดวิธีการดำเนินงานโครงการ กิจกรรม ทุกโครงการ กิจกรรมสอดคล้องกับมาตรฐานการศึกษาของสถานศึกษา</t>
  </si>
  <si>
    <t>3. ใช้แหล่งเรียนรู้และภูมิปัญญาท้องถิ่นจากทั้งภายในและภายนอกที่ให้การสนับสนุนทางวิชาการ</t>
  </si>
  <si>
    <t>4. กำหนดบทบาทหน้าที่ให้บุคลากรของสถานศึกษา ผู้เรียน ผู้ปกครอง องค์กรหน่วยงาน ชุมชน และท้องถิ่น และดำเนินงานตามที่กำหนดไว้ครบถ้วน</t>
  </si>
  <si>
    <t>5. กำหนดการใช้งบประมาณและทรัพยากรอย่างคุ้มค่า สอดคล้องกับเป้าหมายทุกโครงการ กิจกรรม</t>
  </si>
  <si>
    <t>6. จัดทำแผนปฏิบัติการประจำปีที่สอดคล้องกับแผนพัฒนาการจัดการศึกษาของสถานศึกษา</t>
  </si>
  <si>
    <t>7. กำหนดปฏิทินการนำแผนปฏิบัติการประจำปีไปสู่การปฏิบัติที่ชัดเจน</t>
  </si>
  <si>
    <t>9. นำแผนปฏิบัติการประจำปีแต่ละปีสู่การปฏิบัติ ตามกรอบระยะเวลา ที่โครงการกิจกรรมกำหนดไว้</t>
  </si>
  <si>
    <t>10. กำกับ ติดตาม ประเมินผล และรายงานผลการดำเนินงานตามแผนปฏิบัติการประจำปี</t>
  </si>
  <si>
    <t>1. การมีขั้นตอนการดำเนินงานสร้าง และพัฒนาแหล่งเรียนรู้ภายในสถานศึกษาโดยศึกษา วิเคราะห์ข้อมูลสารสนเทศแหล่งเรียนรู้ภายในสถานศึกษา จัดทำแผนพัฒนาและดำเนินการตามขั้นตอนตามที่กำหนด</t>
  </si>
  <si>
    <t>3. การดำเนินงานในการส่งเสริมและสนับสนุนให้ผู้เรียน บุคลากรในสถานศึกษาและผู้ที่มีส่วนเกี่ยวข้องเกิดกระบวนการเรียนรู้จากแหล่งเรียนรู้ภายนอกสถานศึกษาโดยศึกษาอย่างมีขั้นตอน วิเคราะห์ข้อมูลสารสนเทศแหล่งเรียนรู้ภายนอกสถานศึกษาจัดทำแผนพัฒนาและดำเนินการตามขั้นตอนตามที่กำหนด</t>
  </si>
  <si>
    <t>4. การดำเนินการกำกับ ติดตาม และประเมินผลการดำเนินงานในข้อ ๓ และนำผลไปปรับปรุงพัฒนาอย่างต่อเนื่อง</t>
  </si>
  <si>
    <t>5. การสรุปรายงานผลการใช้ประประโยชน์จากแหล่งเรียนรู้ทั้งภายในและภายนอกสถานศึกษา</t>
  </si>
  <si>
    <t>2. การระบุความรู้ที่จำเป็น (Knowledge Mapping) กลั่นกรองความรู้ที่ได้จากการแลกเปลี่ยนเรียนรู้ในข้อ 1 มาแบ่งปันความรู้ให้กับบุคลากรภายในสถานศึกษา</t>
  </si>
  <si>
    <t>3. การกำหนดแนวทางการส่งเสริม สนับสนุนให้มีการแลกเปลี่ยนเรียนรู้ระหว่างบุคลากรสถานศึกษากับครอบครัว ชุมชน และองค์กรที่เกี่ยวข้องผ่านกิจกรรมสื่อเทคโนโลยีสารสนเทศหรือแหล่งเรียนรู้ต่าง ๆ ทั้งภายในและภายนอกสถานศึกษาและดำเนินการตามแนวทางที่กำหนด</t>
  </si>
  <si>
    <t>4. การระบุความรู้ที่จำเป็น (Knowledge Mapping) กลั่นกรองความรู้ที่ได้จากการแลกเปลี่ยนเรียนรู้ในข้อ 3 มาแบ่งปันความรู้ให้กับครอบครัว ชุมชน และองค์กรที่เกี่ยวข้อง</t>
  </si>
  <si>
    <t>5. การสร้างเครือข่ายการเรียนรู้ทั้งภายในและภายนอกสถานศึกษา มีการเผยแพร่ความรู้ และนำความรู้ไปใช้ประโยชน์</t>
  </si>
  <si>
    <t>1. การจัดกิจกรรม โครงการในแผนพัฒนาการจัดการศึกษา แผนปฏิบัติการประจำปีของสถานศึกษาที่จัดทำขึ้นจากการมีส่วนร่วมของผู้บริหาร ครู บุคลากร ชุมชนและองค์กรภายนอก</t>
  </si>
  <si>
    <t>2. โครงการ กิจกรรมสอดคล้องกับวิสัยทัศน์ ปรัชญา จุดเน้น เป้าหมาย และกลยุทธ์ ของสถานศึกษา และได้รับการเห็นชอบจากคณะกรรมการสถานศึกษา</t>
  </si>
  <si>
    <t>3. บุคลากร ผู้เกี่ยวข้องและผู้เรียนได้ปฏิบัติตามกลยุทธ์ โครงการหรือกิจกรรมที่สถานศึกษากำหนดอย่างครบถ้วน</t>
  </si>
  <si>
    <t>4. การดำเนินงานตามกลยุทธ์ โครงการ กิจกรรม และจุดเน้น ได้รับการกำกับติดตาม และนิเทศอย่างสม่ำเสมอ</t>
  </si>
  <si>
    <t>5. สถานศึกษามีรายงานสรุปผลการดำเนินงานโครงการ กิจกรรม ที่สนับสนุนส่งเสริมผู้เรียนที่บรรลุตามเป้าหมาย วิสัยทัศน์ ปรัชญา และจุดเน้นของสถานศึกษา</t>
  </si>
  <si>
    <t>1. การศึกษา วิเคราะห์ และใช้ข้อมูลสารสนเทศด้านนโยบายของต้นสังกัด จุดเน้นตามแนวทางปฏิรูปการศึกษาในการจัดทำแผนงาน โครงการ</t>
  </si>
  <si>
    <t>2. การมีข้อตกลงร่วมกันระหว่างสถานศึกษาและหน่วยงานต้นสังกัด หรือหน่วยงานอื่นๆ</t>
  </si>
  <si>
    <t xml:space="preserve">3. โครงการ กิจกรรมพิเศษเด่นชัดตอบสนองนโยบาย จุดเน้นตามแนวทางปฏิรูปการศึกษา อย่างน้อย 2 โครงการหรือกิจกรรมพิเศษต่อปีการศึกษา </t>
  </si>
  <si>
    <t>4. การดำเนินงานโครงการ กิจกรรมพิเศษ เป็นระบบตามวงจรคุณภาพ (PDCA)ย้อนหลัง 3 ปี</t>
  </si>
  <si>
    <t>5. การมีส่วนร่วมของผู้บริหารสถานศึกษา ครู ผู้เรียน ผู้ปกครอง และผู้เกี่ยวข้องต่อการดำเนินงานตามโครงการ กิจกรรมพิเศษ</t>
  </si>
  <si>
    <t>6. การนิเทศ ติดตามการดำเนินงานตามโครงการ กิจกรรมพิเศษอย่างต่อเนื่อง</t>
  </si>
  <si>
    <t>7. การสรุปโครงการ กิจกรรมพิเศษที่แสดงให้เห็นถึงสัมฤทธิผลของโครงการกิจกรรมพิเศษตอบสนองนโยบาย และจุดเน้นตามแนวทางปฏิรูปการศึกษา</t>
  </si>
  <si>
    <t>รายการข้อมูลสารสนเทศที่จำเป็น</t>
  </si>
  <si>
    <t>ร่องรอยหลักฐานประกอบการรายงาน</t>
  </si>
  <si>
    <t>กิจกรรม/โครงการ</t>
  </si>
  <si>
    <t>1/0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</si>
  <si>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</si>
  <si>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4. การกระตุ้นครูและบุคลากรให้ร่วมมือในการพัฒนาคุณภาพผู้เรียน</t>
  </si>
  <si>
    <t>ระบุร่องรอยหลักฐานประกอบการรายงาน</t>
  </si>
  <si>
    <t>แนวทางการหาผลการเรียนเฉลี่ย อ้างอิงจากเอกสารแนวปฏิบัติการวัดและประเมินผลการเรียนรู้ตามหลักสูตรแกนกลางการศึกษาขั้นพื้นฐาน พุทธศักราช 2551 ของ สวก.</t>
  </si>
  <si>
    <t>แนวทางการวัดสมรรถนะสำคัญอ้างอิงจากเอกสารแนวปฏิบัติการวัดและประเมินผลการเรียนรู้ตามหลักสูตรแกนกลางการศึกษาขั้นพื้นฐาน พุทธศักราช 2551 ของ สวก. และคู่มือการประเมินสมรรถนะของผู้เรียน ของ สทศ.</t>
  </si>
  <si>
    <t>แนวทางการพัฒนาและประเมินการอ่าน คิดวิเคราะห์และเขียนตามหลักสูตรแกนกลางการศึกษาขั้นพื้นฐาน พุทธศักราช 2551 ของ สวก.</t>
  </si>
  <si>
    <t>1. จัดห้องสมุดให้มีระบบการบริหารจัดการทรัพยากรสารสนเทศที่ทันสมัย</t>
  </si>
  <si>
    <t>ที่</t>
  </si>
  <si>
    <t>จำนวนผู้เรียนทั้งหมด</t>
  </si>
  <si>
    <t>การจัดทำหลักสูตรสถานศึกษา</t>
  </si>
  <si>
    <t xml:space="preserve">การจัดรายวิชาเพิ่มเติมที่หลากหลายให้ผู้เรียนเลือกเรียนตามความถนัด ความสามารถและความสนใจ </t>
  </si>
  <si>
    <t xml:space="preserve">การสนับสนุนให้ครูจัดกระบวนการเรียนรู้ที่ให้ผู้เรียนได้ลงมือปฏิบัติจริงจนสรุปความรู้ได้ด้วยตนเอง </t>
  </si>
  <si>
    <t>การนิเทศภายใน กำกับ ติดตามตรวจสอบ และนำผลไปปรับปรุงการเรียนการสอน</t>
  </si>
  <si>
    <t>การจัดระบบดูแลช่วยเหลือผู้เรียนที่มีประสิทธิภาพและครอบคลุมถึงผู้เรียนทุกคน</t>
  </si>
  <si>
    <t xml:space="preserve">การปฏิบัติหน้าที่ของคณะกรรมการสถานศึกษา </t>
  </si>
  <si>
    <t>จำนวนครูทั้งหมด</t>
  </si>
  <si>
    <t>โครงการ/กิจกรรม</t>
  </si>
  <si>
    <t>ประกาศ และคำสั่งแต่งตั้งคณะกรรมการเครือข่ายผู้ปกครองของสถานศึกษา</t>
  </si>
  <si>
    <t>สุขบัญญัติแห่งชาติ 10 ประการ</t>
  </si>
  <si>
    <t>กฎกระทรวงว่าด้วยระบบ หลักเกณฑ์และวิธีการประกันคุณภาพภายในสถานศึกษา พ.ศ. 2553  และประกาศอนุกรรมการการประกันคุณภาพการศึกษาขั้นพื้นฐาน</t>
  </si>
  <si>
    <t xml:space="preserve">สุขบัญญัติแห่งชาติ 10 ประการ </t>
  </si>
  <si>
    <t>พัฒนาการทางร่างกายเจริญเติบโตตามเกณฑ์มาตรฐานของกรมอนามัย กระทรวงสาธารณสุข และสมรรถภาพทางกายตามเกณฑ์มาตรฐานของกรมพลศึกษา</t>
  </si>
  <si>
    <t>จำนวนผู้เรียนที่ตอบแบบสอบถามความพึงพอใจต่อการให้บริการของห้องสมุด</t>
  </si>
  <si>
    <t>จำนวนผู้เรียนที่มีความพึงพอใจในการให้บริการของห้องสมุด</t>
  </si>
  <si>
    <t>2. ให้บริการสื่อและเทคโนโลยี่สารสนเทศที่เอื้อให้ผู้เรียนเรียนรู้ด้วยตนเองและหรือเรียนรู้แบบมีส่วนร่วม</t>
  </si>
  <si>
    <t>2. คณะกรรมการสถานศึกษาให้ความเห็นชอบแผนปฏิบัติการประจำปีของสถานศึกษา</t>
  </si>
  <si>
    <t>4. คณะกรรมการสถานศึกษาแต่งตั้งที่ปรึกษาและหรือคณะอนุกรรมการเพื่อดำเนินงานตามระเบียบ</t>
  </si>
  <si>
    <t>5. คณะกรรมการสถานศึกษาให้ความเห็นชอบรายงานผลการดำเนินงานประจำปีของสถานศึกษาก่อนเสนอต่อสาธารณชน</t>
  </si>
  <si>
    <t>6. คณะกรรมการสถานศึกษาให้ความเห็น ข้อเสนอแนะ สนับสนุนเกี่ยวกับการระดมทรัพยากรเพื่อการศึกษา รวมทั้งบำรุงรักษาและจัดหาผลประโยชน์จากทรัพย์สินของสถานศึกษา</t>
  </si>
  <si>
    <t>7. คณะกรรมการสถานศึกษารับทราบ และให้ข้อเสนอแนะเกี่ยวกับการจัดระบบและการดำเนินการตามระบบประกันคุณภาพภายในของสถานศึกษา</t>
  </si>
  <si>
    <t>8. คณะกรรมการสถานศึกษาให้ความเห็น ข้อเสนอแนะ ให้คำปรึกษาในการส่งเสริมความเข้มแข็งในชุมชนและสร้างความสัมพันธ์กับหน่วยงานอื่น ๆ  ในชุมชนและท้องถิ่น</t>
  </si>
  <si>
    <t>9. คณะกรรมการสถานศึกษาให้ความเห็น เสนอแนะ ให้คำปรึกษาในการ จัดทำนโยบาย แผนพัฒนาการศึกษาของสถานศึกษาให้สอดคล้องกับนโยบายและแผนของกระทรวงศึกษาธิการ สำนักงานคณะกรรมการการศึกษาขั้นพื้นฐาน สำนักงานเขตพื้นที่การศึกษา รวมทั้งความต้องการของชุมชนและท้องถิ่น</t>
  </si>
  <si>
    <t>10. คณะกรรมการสถานศึกษาให้ความเห็น เสนอแนะ ให้คำปรึกษาในการออกระเบียบ ข้อบังคับ ประกาศ แนวปฏิบัติในการดำเนินงานด้านต่าง ๆ ของสถานศึกษาตามกฎระเบียบหรือประกาศที่กำหนด</t>
  </si>
  <si>
    <t>11. คณะกรรมการสถานศึกษาให้ความเห็น ข้อเสนอแนะเกี่ยวกับการจัดตั้งและการใช้จ่ายงบประมาณของสถานศึกษา</t>
  </si>
  <si>
    <t>12. คณะกรรมการสถานศึกษาให้ความเห็น ข้อเสนอแนะในการออกระเบียบและแนวปฏิบัติเกี่ยวกับการบริหารการเงินและการจัดหารายได้จากทรัพย์สินของสถานศึกษา</t>
  </si>
  <si>
    <t>3. การกำหนดคุณภาพของผู้เรียน</t>
  </si>
  <si>
    <t>2. การกำหนดจุดเน้นหรือความเชี่ยวชาญเฉพาะของสถานศึกษา</t>
  </si>
  <si>
    <t>4. โครงการ กิจกรรมของสถานศึกษา</t>
  </si>
  <si>
    <t>5. การจัดและใช้แหล่งเรียนรู้หรือภูมิปัญญาท้องถิ่น</t>
  </si>
  <si>
    <t xml:space="preserve">6. การเสนอความต้องการพัฒนาหรือปรับปรุงด้านหลักสูตรสถานศึกษาและการจัดการเรียนรู้
</t>
  </si>
  <si>
    <t>7. การส่งเสริมและสนับสนุนกิจกรรมการพัฒนาผู้เรียน</t>
  </si>
  <si>
    <t>8. การกำกับ ติดตามระบบการดูช่วยเหลือนักเรียน</t>
  </si>
  <si>
    <r>
      <t>จำนวนผู้เรียนที่มี</t>
    </r>
    <r>
      <rPr>
        <b/>
        <u/>
        <sz val="16"/>
        <color theme="1"/>
        <rFont val="TH SarabunPSK"/>
        <family val="2"/>
      </rPr>
      <t>ผลการเรียนเฉลี่ย 8 กลุ่มสาระ ตามหลักสูตรแกนกลางการศึกษาขั้นพื้นฐาน พุทธศักราช 2551 ผ่านเกณฑ์ที่สถานศึกษากำหนด</t>
    </r>
    <r>
      <rPr>
        <b/>
        <sz val="16"/>
        <color theme="1"/>
        <rFont val="TH SarabunPSK"/>
        <family val="2"/>
      </rPr>
      <t xml:space="preserve">  </t>
    </r>
    <r>
      <rPr>
        <sz val="16"/>
        <color theme="1"/>
        <rFont val="TH SarabunPSK"/>
        <family val="2"/>
      </rPr>
      <t xml:space="preserve"> </t>
    </r>
  </si>
  <si>
    <r>
      <t>จำนวนผู้เรียนที่มี</t>
    </r>
    <r>
      <rPr>
        <b/>
        <u/>
        <sz val="16"/>
        <color theme="1"/>
        <rFont val="TH SarabunPSK"/>
        <family val="2"/>
      </rPr>
      <t>ผลการประเมินสมรรถนะสำคัญตามหลักสูตรการศึกษาขั้นพื้นฐานผ่านเกณฑ์ที่สถานศึกษากำหนด</t>
    </r>
    <r>
      <rPr>
        <sz val="16"/>
        <color theme="1"/>
        <rFont val="TH SarabunPSK"/>
        <family val="2"/>
      </rPr>
      <t xml:space="preserve"> </t>
    </r>
  </si>
  <si>
    <r>
      <t>จำนวนผู้เรียนที่มี</t>
    </r>
    <r>
      <rPr>
        <b/>
        <u/>
        <sz val="16"/>
        <color theme="1"/>
        <rFont val="TH SarabunPSK"/>
        <family val="2"/>
      </rPr>
      <t>ผลการประเมินการอ่าน คิดวิเคราะห์ และเขียนผ่านเกณฑ์ที่สถานศึกษากำหนด</t>
    </r>
    <r>
      <rPr>
        <sz val="16"/>
        <color theme="1"/>
        <rFont val="TH SarabunPSK"/>
        <family val="2"/>
      </rPr>
      <t xml:space="preserve">  </t>
    </r>
  </si>
  <si>
    <t>1/1.1</t>
  </si>
  <si>
    <t>1/1.2</t>
  </si>
  <si>
    <t>1/1.3</t>
  </si>
  <si>
    <t>1/1.4</t>
  </si>
  <si>
    <t>1/1.5</t>
  </si>
  <si>
    <t>1/1.6</t>
  </si>
  <si>
    <t>2/2.1</t>
  </si>
  <si>
    <t>2/2.2</t>
  </si>
  <si>
    <t>2/2.3</t>
  </si>
  <si>
    <t>2/2.4</t>
  </si>
  <si>
    <t>3/3.1</t>
  </si>
  <si>
    <t>3/3.2</t>
  </si>
  <si>
    <t>3/3.3</t>
  </si>
  <si>
    <t>3/3.4</t>
  </si>
  <si>
    <t>4/4.1</t>
  </si>
  <si>
    <t>4/4.2</t>
  </si>
  <si>
    <t>4/4.3</t>
  </si>
  <si>
    <t>4/4.4</t>
  </si>
  <si>
    <t>5/5.1</t>
  </si>
  <si>
    <t>5/5.2</t>
  </si>
  <si>
    <t>5/5.3</t>
  </si>
  <si>
    <t>5/5.4</t>
  </si>
  <si>
    <t>6/6.1</t>
  </si>
  <si>
    <t>6/6.2</t>
  </si>
  <si>
    <t>6/6.3</t>
  </si>
  <si>
    <t>6/6.4</t>
  </si>
  <si>
    <t>7/7.1</t>
  </si>
  <si>
    <t>7/7.2</t>
  </si>
  <si>
    <t>7/7.3</t>
  </si>
  <si>
    <t>7/7.4</t>
  </si>
  <si>
    <t>7/7.5</t>
  </si>
  <si>
    <t>7/7.6</t>
  </si>
  <si>
    <t>7/7.7</t>
  </si>
  <si>
    <t>7/7.8</t>
  </si>
  <si>
    <t>7/7.9</t>
  </si>
  <si>
    <t>8/8.1</t>
  </si>
  <si>
    <t>8/8.2</t>
  </si>
  <si>
    <t>8/8.3</t>
  </si>
  <si>
    <t>8/8.4</t>
  </si>
  <si>
    <t>8/8.5</t>
  </si>
  <si>
    <t>8/8.6</t>
  </si>
  <si>
    <t>9/9.1</t>
  </si>
  <si>
    <t>9/9.3</t>
  </si>
  <si>
    <t>10/10.1</t>
  </si>
  <si>
    <t>10/10.6</t>
  </si>
  <si>
    <t>8. ผลการดำเนินงานของสถานศึกษา</t>
  </si>
  <si>
    <t>จำนวนผู้ที่เกี่ยวข้องที่มีความพึงพอใจต่อการแก้ไขและพัฒนาผู้เรียนได้บรรลุเป้าหมาย</t>
  </si>
  <si>
    <t>จำนวนผู้ที่เกี่ยวข้องที่ตอบแบบสอบถามความพึงพอใจที่มีต่อการแก้ไขและพัฒนาผู้เรียน</t>
  </si>
  <si>
    <t>11/11.1</t>
  </si>
  <si>
    <t>11/11.2</t>
  </si>
  <si>
    <t>11/11.3</t>
  </si>
  <si>
    <t>12/12.1</t>
  </si>
  <si>
    <t>12/12.2</t>
  </si>
  <si>
    <t>12/12.3</t>
  </si>
  <si>
    <t>12/12.4</t>
  </si>
  <si>
    <t>12/12.5</t>
  </si>
  <si>
    <t>12/12.6</t>
  </si>
  <si>
    <t>13 /13.1</t>
  </si>
  <si>
    <t>13 / 13.1</t>
  </si>
  <si>
    <t>13 / 13.2</t>
  </si>
  <si>
    <t>14/14.1</t>
  </si>
  <si>
    <t>14/14.2</t>
  </si>
  <si>
    <t>15 /15.1</t>
  </si>
  <si>
    <t>15/15.1</t>
  </si>
  <si>
    <t>15/15.2</t>
  </si>
  <si>
    <t>1. ความสามารถในการวิเคราะห์สังเคราะห์ข้อมูลสารสนเทศต่างๆ เพื่อนำมาใช้ในการวางแผนการพัฒนาคุณภาพผู้เรียน</t>
  </si>
  <si>
    <t>1. มีองค์ประกอบและการได้มาของคณะกรรมการสถานศึกษาตามระเบียบกระทรวงศึกษาธิการว่าด้วยคณะกรรมการสถานศึกษา พ.ศ.2543</t>
  </si>
  <si>
    <t>3. รายวิชาพื้นฐานและรายวิชาเพิ่มเติมที่จัดไว้ในหลักสูตรมีการจัดลำดับเนื้อหาสาระ ความยากง่าย ความซับซ้อน และมีการบูรณาการสภาพปัญหาและความต้องการของท้องถิ่นสอดแทรกในรายวิชาอย่างเหมาะสม</t>
  </si>
  <si>
    <t>2. การสำรวจข้อมูลผู้เรียน วางแผนการจัดกิจกรรมพัฒนาผู้เรียน กิจกรรมที่จัดส่งเสริมให้ผู้เรียนทำกิจกรรมด้วยตนเอง โดยมีครูเป็นผู้ให้คำปรึกษา รวมทั้งมีการติดตามตรวจสอบและสรุปรายงานผลการจัดกิจกรรมทุกภาคเรียน</t>
  </si>
  <si>
    <t>8. เสนอแผนพัฒนาการจัดการศึกษา และแผนปฏิบัติการประจำปีต่อคณะกรรมการสถานศึกษาขั้นพื้นฐาน และหรือคณะกรรมการสถานศึกษา และหรือ คณะกรรมการบริหารสถานศึกษาให้ความเห็นชอบ</t>
  </si>
  <si>
    <t xml:space="preserve">9. คณะกรรมการสถานศึกษาให้ข้อเสนอแนะ ส่งเสริมสนับสนุนในการจัดบรรยากาศสภาพแวดล้อม กระบวนการเรียนรู้ แหล่งเรียนรู้ และภูมิปัญญาท้องถิ่น ฯลฯ เพื่อเสริมสร้าง ปรับปรุง และพัฒนาคุณภาพการจัดการศึกษาของสถานศึกษา
</t>
  </si>
  <si>
    <t>จำนวนผู้ปกครองและชุมชนที่ตอบแบบสอบถามความพึงพอใจต่อการพัฒนาคุณภาพสถานศึกษา</t>
  </si>
  <si>
    <t>หมายเหตุ</t>
  </si>
  <si>
    <t>เป้าหมายคุณภาพผู้เรียนอ้างอิงจากเอกสารหลักสูตรแกนกลางการศึกษาขั้นพื้นฐาน พุทธศักราช 2551</t>
  </si>
  <si>
    <t xml:space="preserve">หน้าที่ของคณะกรรมการสถานศึกษาอ้างอิงจากระเบียบกระทรวงศึกษาธิการว่าด้วยคณะกรรมการสถานศึกษา พ.ศ.2553  </t>
  </si>
  <si>
    <t>อ้างอิงจากเอกสารหลักสูตรแกนกลางการศึกษาขั้นพื้นฐาน พุทธศักราช 2551</t>
  </si>
  <si>
    <t>6. สถานศึกษามีการประชุมคณะกรรมการสถานศึกษาอย่างน้อย ภาคเรียนละ 2 ครั้งและมีการรายงานผลการประชุมคณะกรรมการสถานศึกษาต่อหน่วยงานต้นสังกัดทราบ</t>
  </si>
  <si>
    <t>4. ผู้เรียนทุกคนได้เข้าร่วมกิจกรรมที่ส่งเสริมความรักชาติ ศาสนา พระมหากษัตริย์ รักความเป็นไทย และอยู่อย่างพอเพียง อย่างน้อยภาคเรียนละ 1 ครั้ง</t>
  </si>
  <si>
    <t>2. การดำเนินการกำกับ ติดตาม และประเมินผลการดำเนินงานในข้อ 1 และนำผลไปปรับปรุงพัฒนาอย่างต่อเนื่อง</t>
  </si>
  <si>
    <t>ใช้ฐานข้อมูลจากสถาบันทดสอบแห่งชาติ</t>
  </si>
  <si>
    <r>
      <rPr>
        <b/>
        <u/>
        <sz val="16"/>
        <color theme="1"/>
        <rFont val="TH SarabunPSK"/>
        <family val="2"/>
      </rPr>
      <t>ผลการทดสอบระดับชาติ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>( O-NET )</t>
    </r>
  </si>
  <si>
    <t>สอดคล้องกับมฐ./ ตบช.</t>
  </si>
  <si>
    <r>
      <t>จำนวนผู้เรียนที่</t>
    </r>
    <r>
      <rPr>
        <b/>
        <u/>
        <sz val="16"/>
        <color theme="1"/>
        <rFont val="TH SarabunPSK"/>
        <family val="2"/>
      </rPr>
      <t>มีมนุษยสัมพันธ์ที่ดีและให้เกียรติผู้อื่น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(ระดับ 3 ขึ้นไป)</t>
    </r>
  </si>
  <si>
    <r>
      <t>จำนวนผู้เรียนที่</t>
    </r>
    <r>
      <rPr>
        <b/>
        <u/>
        <sz val="16"/>
        <color theme="1"/>
        <rFont val="TH SarabunPSK"/>
        <family val="2"/>
      </rPr>
      <t>เห็นคุณค่าในตนเอง มีความมั่นใจ กล้าแสดงออกอย่างเหมาะสม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(ระดับ 3 ขึ้นไป)</t>
    </r>
  </si>
  <si>
    <r>
      <t xml:space="preserve"> จำนวนผู้เรียนที่สามารถ</t>
    </r>
    <r>
      <rPr>
        <b/>
        <u/>
        <sz val="16"/>
        <color theme="1"/>
        <rFont val="TH SarabunPSK"/>
        <family val="2"/>
      </rPr>
      <t>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(ระดับ 3 ขึ้นไป)</t>
    </r>
  </si>
  <si>
    <r>
      <t xml:space="preserve"> จำนวนผู้เรียนที่มี</t>
    </r>
    <r>
      <rPr>
        <b/>
        <u/>
        <sz val="16"/>
        <color theme="1"/>
        <rFont val="TH SarabunPSK"/>
        <family val="2"/>
      </rPr>
      <t>น้ำหนัก ส่วนสูง และสมรรถภาพทางกายตามเกณฑ์มาตรฐาน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(ระดับ 3 ขึ้นไป)</t>
    </r>
  </si>
  <si>
    <r>
      <t xml:space="preserve"> จำนวนผู้เรียนที่มี</t>
    </r>
    <r>
      <rPr>
        <b/>
        <u/>
        <sz val="16"/>
        <color theme="1"/>
        <rFont val="TH SarabunPSK"/>
        <family val="2"/>
      </rPr>
      <t>สุขนิสัยในการดูแลสุขภาพและออกกำลังกายสม่ำเสมอ</t>
    </r>
    <r>
      <rPr>
        <sz val="16"/>
        <color theme="1"/>
        <rFont val="TH SarabunPSK"/>
        <family val="2"/>
      </rPr>
      <t xml:space="preserve"> (ระดับ 3 ขึ้นไป)</t>
    </r>
  </si>
  <si>
    <r>
      <t>จำนวนผู้เรียนที่สร้าง</t>
    </r>
    <r>
      <rPr>
        <b/>
        <u/>
        <sz val="16"/>
        <color theme="1"/>
        <rFont val="TH SarabunPSK"/>
        <family val="2"/>
      </rPr>
      <t>ผลงานจากการเข้าร่วมกิจกรรมด้านศิลปะ ดนตรีนาฏศิลป์  กีฬา นันทนาการ ตามจินตนาการ</t>
    </r>
    <r>
      <rPr>
        <sz val="16"/>
        <color theme="1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</si>
  <si>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/>
        <sz val="16"/>
        <color theme="1"/>
        <rFont val="TH SarabunPSK"/>
        <family val="2"/>
      </rPr>
      <t>คุณลักษณะที่พึงประสงค์ตามหลักสูตร</t>
    </r>
    <r>
      <rPr>
        <sz val="16"/>
        <color theme="1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</si>
  <si>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/>
        <sz val="16"/>
        <color theme="1"/>
        <rFont val="TH SarabunPSK"/>
        <family val="2"/>
      </rPr>
      <t>ความเอื้ออาทรผู้อื่นและกตัญญูกตเวทีต่อผู้มีพระคุณ</t>
    </r>
    <r>
      <rPr>
        <sz val="16"/>
        <color theme="1"/>
        <rFont val="TH SarabunPSK"/>
        <family val="2"/>
      </rPr>
      <t xml:space="preserve"> (ระดับ 3 ขึ้นไป)</t>
    </r>
  </si>
  <si>
    <r>
      <t>จำนวนผู้เรียนที่</t>
    </r>
    <r>
      <rPr>
        <b/>
        <u/>
        <sz val="16"/>
        <color theme="1"/>
        <rFont val="TH SarabunPSK"/>
        <family val="2"/>
      </rPr>
      <t>ยอมรับความคิดและวัฒนธรรมที่แตกต่าง</t>
    </r>
    <r>
      <rPr>
        <sz val="16"/>
        <color theme="1"/>
        <rFont val="TH SarabunPSK"/>
        <family val="2"/>
      </rPr>
      <t xml:space="preserve"> (ระดับ 3  ขึ้นไป)</t>
    </r>
  </si>
  <si>
    <r>
      <t>จำนวนผู้เรียนที่</t>
    </r>
    <r>
      <rPr>
        <b/>
        <u/>
        <sz val="16"/>
        <color theme="1"/>
        <rFont val="TH SarabunPSK"/>
        <family val="2"/>
      </rPr>
      <t>ตระหนัก รู้คุณค่า ร่วมอนุรักษ์และพัฒนาสิ่งแวดล้อม</t>
    </r>
    <r>
      <rPr>
        <sz val="16"/>
        <color theme="1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</si>
  <si>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/>
        <sz val="16"/>
        <color theme="1"/>
        <rFont val="TH SarabunPSK"/>
        <family val="2"/>
      </rPr>
      <t>นิสัยรักการอ่านและแสวงหาความรู้ด้วยตนเองจากห้องสมุดแหล่งเรียนรู้ และสื่อต่างๆ รอบตัว</t>
    </r>
    <r>
      <rPr>
        <sz val="16"/>
        <color theme="1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</si>
  <si>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/>
        <sz val="16"/>
        <color theme="1"/>
        <rFont val="TH SarabunPSK"/>
        <family val="2"/>
      </rPr>
      <t>ทักษะในการอ่าน ฟัง ดู พูด เขียน และตั้งคำถามเพื่อค้นคว้าหาความรู้เพิ่มเติม</t>
    </r>
    <r>
      <rPr>
        <sz val="16"/>
        <color theme="1"/>
        <rFont val="TH SarabunPSK"/>
        <family val="2"/>
      </rPr>
      <t xml:space="preserve"> (ระดับ 3 ขึ้นไป)</t>
    </r>
  </si>
  <si>
    <r>
      <t>จำนวนผู้เรียนที่สามารถ</t>
    </r>
    <r>
      <rPr>
        <b/>
        <u/>
        <sz val="16"/>
        <color theme="1"/>
        <rFont val="TH SarabunPSK"/>
        <family val="2"/>
      </rPr>
      <t>เรียนรู้ร่วมกันเป็นกลุ่ม แลกเปลี่ยนความคิดเห็นเพื่อการเรียนรู้ระหว่างกัน</t>
    </r>
    <r>
      <rPr>
        <sz val="16"/>
        <color theme="1"/>
        <rFont val="TH SarabunPSK"/>
        <family val="2"/>
      </rPr>
      <t xml:space="preserve"> (ระดับ 3 ขึ้นไป)</t>
    </r>
  </si>
  <si>
    <r>
      <t>จำนวนผู้เรียนที่</t>
    </r>
    <r>
      <rPr>
        <b/>
        <u/>
        <sz val="16"/>
        <color theme="1"/>
        <rFont val="TH SarabunPSK"/>
        <family val="2"/>
      </rPr>
      <t>ใช้เทคโนโลยีในการเรียนรู้และนำเสนอผลงาน</t>
    </r>
    <r>
      <rPr>
        <sz val="16"/>
        <color theme="1"/>
        <rFont val="TH SarabunPSK"/>
        <family val="2"/>
      </rPr>
      <t xml:space="preserve"> (ระดับ 3 ขึ้นไป)</t>
    </r>
  </si>
  <si>
    <r>
      <t>จำนวนผู้เรียนที่สามารถ</t>
    </r>
    <r>
      <rPr>
        <b/>
        <u/>
        <sz val="16"/>
        <color theme="1"/>
        <rFont val="TH SarabunPSK"/>
        <family val="2"/>
      </rPr>
      <t>สรุปความคิดจากเรื่องที่อ่าน ฟัง และดู และสื่อสารโดยการพูดหรือเขียนตามความคิดของตนเอง</t>
    </r>
    <r>
      <rPr>
        <sz val="16"/>
        <color theme="1"/>
        <rFont val="TH SarabunPSK"/>
        <family val="2"/>
      </rPr>
      <t xml:space="preserve"> (ระดับ 3 ขึ้นไป)</t>
    </r>
  </si>
  <si>
    <r>
      <t>จำนวนผู้เรียนที่สามารถ</t>
    </r>
    <r>
      <rPr>
        <b/>
        <u/>
        <sz val="16"/>
        <color theme="1"/>
        <rFont val="TH SarabunPSK"/>
        <family val="2"/>
      </rPr>
      <t>นำเสนอวิธีคิด วิธีแก้ปัญหาด้วยภาษาหรือวิธีการของตนเอง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(ระดับ 3 ขึ้นไป)</t>
    </r>
  </si>
  <si>
    <r>
      <t>จำนวนผู้เรียนที่สามารถ</t>
    </r>
    <r>
      <rPr>
        <b/>
        <u/>
        <sz val="16"/>
        <color theme="1"/>
        <rFont val="TH SarabunPSK"/>
        <family val="2"/>
      </rPr>
      <t>กำหนดเป้าหมาย คาดการณ์ ตัดสินใจแก้ปัญหาโดยมีเหตุผลประกอบ</t>
    </r>
    <r>
      <rPr>
        <sz val="16"/>
        <color theme="1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</si>
  <si>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/>
        <sz val="16"/>
        <color theme="1"/>
        <rFont val="TH SarabunPSK"/>
        <family val="2"/>
      </rPr>
      <t>ความคิดริเริ่ม และสร้างสรรค์ผลงานด้วยความภาคภูมิใจ</t>
    </r>
    <r>
      <rPr>
        <sz val="16"/>
        <color theme="1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</si>
  <si>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/>
        <sz val="16"/>
        <color theme="1"/>
        <rFont val="TH SarabunPSK"/>
        <family val="2"/>
      </rPr>
      <t>ทักษะในการวางแผนการทำงานและดำเนินการจนสำเร็จ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(ระดับ 3 ขึ้นไป)</t>
    </r>
  </si>
  <si>
    <r>
      <t>จำนวนผู้เรียนที่</t>
    </r>
    <r>
      <rPr>
        <b/>
        <u/>
        <sz val="16"/>
        <color theme="1"/>
        <rFont val="TH SarabunPSK"/>
        <family val="2"/>
      </rPr>
      <t>ทำงานอย่างมีความสุข มุ่งมั่นพัฒนางาน และภูมิใจในผลงานของตนเอง</t>
    </r>
    <r>
      <rPr>
        <sz val="16"/>
        <color theme="1"/>
        <rFont val="TH SarabunPSK"/>
        <family val="2"/>
      </rPr>
      <t xml:space="preserve">  (ระดับ 3 ขึ้นไป)</t>
    </r>
  </si>
  <si>
    <r>
      <t>จำนวนผู้เรียนที่มี</t>
    </r>
    <r>
      <rPr>
        <b/>
        <u/>
        <sz val="16"/>
        <color theme="1"/>
        <rFont val="TH SarabunPSK"/>
        <family val="2"/>
      </rPr>
      <t>สามารถทำงานร่วมกับผู้อื่นได้</t>
    </r>
    <r>
      <rPr>
        <sz val="16"/>
        <color theme="1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</si>
  <si>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/>
        <sz val="16"/>
        <color theme="1"/>
        <rFont val="TH SarabunPSK"/>
        <family val="2"/>
      </rPr>
      <t>ความรู้สึกที่ดีต่ออาชีพสุจริตและหาความรู้เกี่ยวกับอาชีพที่ตนเองสนใจ</t>
    </r>
    <r>
      <rPr>
        <sz val="16"/>
        <color theme="1"/>
        <rFont val="TH SarabunPSK"/>
        <family val="2"/>
      </rPr>
      <t xml:space="preserve">  (ระดับ 3 ขึ้นไป)</t>
    </r>
  </si>
  <si>
    <r>
      <t>ระดับที่ได้ของสถานศึกษา</t>
    </r>
    <r>
      <rPr>
        <sz val="16"/>
        <rFont val="TH SarabunPSK"/>
        <family val="2"/>
      </rPr>
      <t>ในการจัดทำและดำเนินการตามแผนพัฒนาการจัดการศึกษาของสถานศึกษาที่มุ่งพัฒนาคุณภาพตามมาตรฐานการศึกษาของสถานศึกษา ครบทั้ง 10 ข้อ และมีร่องรอยหลักฐานปรากฎ</t>
    </r>
  </si>
  <si>
    <r>
      <rPr>
        <b/>
        <u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ของผู้บริหารสถานศึกษาที่มี</t>
    </r>
    <r>
      <rPr>
        <b/>
        <u/>
        <sz val="16"/>
        <rFont val="TH SarabunPSK"/>
        <family val="2"/>
      </rPr>
      <t>แผนงาน โครงการ หรือกิจกรรม พัฒนาครูและบุคลากร</t>
    </r>
    <r>
      <rPr>
        <sz val="16"/>
        <rFont val="TH SarabunPSK"/>
        <family val="2"/>
      </rPr>
      <t>ให้มีความรู้ความเข้าใจ มีความสามารถและมีส่วนร่วมในการดำเนินงานพัฒนาคุณภาพการศึกษาครอบคลุมทั้ง 4 ด้านของสถานศึกษา โดยมีการนิเทศติดตาม ประเมินการดำเนินงาน และรายงานผลประจำปีตามแผนงาน โครงการหรือกิจกรรม ตามระยะเวลาที่กำหนด และมีการนำผลการประเมินไปพัฒนาและปรับปรุงศักยภาพครูและบุคลากรอย่างต่อเนื่องกันไม่น้อยกว่า 2  ปี  ขึ้นไป</t>
    </r>
  </si>
  <si>
    <r>
      <rPr>
        <b/>
        <u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ของผู้บริหารที่สามารถ</t>
    </r>
    <r>
      <rPr>
        <b/>
        <u/>
        <sz val="16"/>
        <rFont val="TH SarabunPSK"/>
        <family val="2"/>
      </rPr>
      <t>ให้คำแนะนำ คำปรึกษาทางวิชาการ</t>
    </r>
    <r>
      <rPr>
        <sz val="16"/>
        <rFont val="TH SarabunPSK"/>
        <family val="2"/>
      </rPr>
      <t>ทั้งการพัฒนาและการใช้หลักสูตรสถานศึกษา การจัดการเรียนรู้ การสร้าง การพัฒนาและการเลือกใช้สื่อการเรียนรู้การวัดและประเมินผล การเรียนรู้ การวิจัยเพื่อพัฒนาการเรียนรู้ และเอาใจใส่การจัดการศึกษาของสถานศึกษาโดยมีการติดตามกำกับ ประเมินและนำผลการประเมินไปพัฒนาหรือปรับปรุงอย่างต่อเนื่องตามภารกิจอย่างเต็มความสามารถและเต็มเวลาทำการ</t>
    </r>
  </si>
  <si>
    <t>3. คณะกรรมการสถานศึกษาให้ความเห็นในการพัฒนาหลักสูตรของสถานศึกษาให้สอดคล้องกับหลักสูตรแกนกลางการศึกษาขั้นพื้นฐานและความต้องการของผู้เรียน ชุมชน และท้องถิ่น</t>
  </si>
  <si>
    <r>
      <rPr>
        <b/>
        <u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คณะกรรมการสถานศึกษาด้านความรู้ความเข้าใจในบทบาทหน้าที่ตามที่ระเบียบกำหนดและมีร่องรอยหลักฐานปรากฎ</t>
    </r>
  </si>
  <si>
    <t>1. การกำหนดแผนปฏิบัติงาน แผนกลยุทธ์ ปรัชญา วิสัยทัศน์   พันธกิจ  เป้าหมายของสถานศึกษา</t>
  </si>
  <si>
    <r>
      <rPr>
        <b/>
        <u/>
        <sz val="16"/>
        <rFont val="TH SarabunPSK"/>
        <family val="2"/>
      </rPr>
      <t>การสร้างและพัฒนาแหล่งเรียนรู้</t>
    </r>
    <r>
      <rPr>
        <sz val="16"/>
        <rFont val="TH SarabunPSK"/>
        <family val="2"/>
      </rPr>
      <t xml:space="preserve"> ดังนี้</t>
    </r>
  </si>
  <si>
    <r>
      <t>ระดับที่ได้</t>
    </r>
    <r>
      <rPr>
        <sz val="16"/>
        <rFont val="TH SarabunPSK"/>
        <family val="2"/>
      </rPr>
      <t>ของสถานศึกษาในการสร้างและพัฒนาแหล่งเรียนรู้ภายในสถานศึกษา กำกับติดตามและประเมินผลเพื่อปรับปรุงพัฒนาและส่งเสริมสนับสนุนให้ผู้เรียน บุคลากรในสถานศึกษาเกิดกระบวนการเรียนรู้จากแหล่งเรียนรู้ภายนอกสถานศึกษา รวมทั้งสรุปผลการใช้ประโยชน์จากแหล่งเรียนรู้ทั้งภายในและภายนอกสถานศึกษาและมีร่องรอยหลักฐานปรากฎ</t>
    </r>
  </si>
  <si>
    <r>
      <rPr>
        <b/>
        <u/>
        <sz val="16"/>
        <rFont val="TH SarabunPSK"/>
        <family val="2"/>
      </rPr>
      <t xml:space="preserve">การแลกเปลี่ยนเรียนรู้ของสถานศึกษา </t>
    </r>
    <r>
      <rPr>
        <sz val="16"/>
        <rFont val="TH SarabunPSK"/>
        <family val="2"/>
      </rPr>
      <t>ดังนี้</t>
    </r>
  </si>
  <si>
    <r>
      <t>ระดับที่ได้</t>
    </r>
    <r>
      <rPr>
        <sz val="16"/>
        <rFont val="TH SarabunPSK"/>
        <family val="2"/>
      </rPr>
      <t>ของสถานศึกษาดำเนินการจัดให้มีการแลกเปลี่ยนเรียนรู้ระหว่างบุคลากรภายในสถานศึกษา ระหว่างสถานศึกษากับครอบครัว ชุมชน และองค์กรที่เกี่ยวข้องครบทั้ง 5 ข้อ และมีร่องรอยหลักฐานปรากฎ</t>
    </r>
  </si>
  <si>
    <t>1. การกำหนดแนวทางการส่งเสริม สนับสนุนให้มีการแลกเปลี่ยนเรียนรู้ระหว่างบุคลากรภายในสถานศึกษาผ่านกิจกรรม สื่อเทคโนโลยีสารสนเทศหรือแหล่งเรียนรู้ต่าง ๆ ภายในสถานศึกษา และดำเนินการตามแนวทางที่กำหนดไว้</t>
  </si>
  <si>
    <r>
      <t>จำนวนครูที่มีการ</t>
    </r>
    <r>
      <rPr>
        <b/>
        <u/>
        <sz val="16"/>
        <rFont val="TH SarabunPSK"/>
        <family val="2"/>
      </rPr>
      <t>กำหนดเป้าหมายคุณภาพผู้เรียนทั้งด้านความรู้ ทักษะกระบวนการ สมรรถนะ และคุณลักษณะที่พึงประสงค์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</si>
  <si>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</t>
    </r>
    <r>
      <rPr>
        <b/>
        <u/>
        <sz val="16"/>
        <rFont val="TH SarabunPSK"/>
        <family val="2"/>
      </rPr>
      <t>การวิเคราะห์ผู้เรียนเป็นรายบุคคล และใช้ข้อมูลในการวางแผน การจัดการเรียนรู้เพื่อพัฒนาศักยภาพของผู้เรียน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(ระดับ 3 ขึ้นไป)</t>
    </r>
  </si>
  <si>
    <r>
      <t>จำนวนครูที่</t>
    </r>
    <r>
      <rPr>
        <b/>
        <u/>
        <sz val="16"/>
        <rFont val="TH SarabunPSK"/>
        <family val="2"/>
      </rPr>
      <t>ออกแบบและจัดการเรียนรู้ที่ตอบสนองความแตกต่าง ระหว่างบุคคลและพัฒนาการทางสติปัญญา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(ระดับ 3 ขึ้นไป)</t>
    </r>
  </si>
  <si>
    <r>
      <t>จำนวนครูที่</t>
    </r>
    <r>
      <rPr>
        <b/>
        <u/>
        <sz val="16"/>
        <rFont val="TH SarabunPSK"/>
        <family val="2"/>
      </rPr>
      <t>ใช้สื่อและเทคโนโลยีที่เหมาะสมผนวกกับการนำบริบทและภูมิปัญญาของท้องถิ่นมาบูรณาการในการจัดการเรียนรู้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</si>
  <si>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</t>
    </r>
    <r>
      <rPr>
        <b/>
        <u/>
        <sz val="16"/>
        <rFont val="TH SarabunPSK"/>
        <family val="2"/>
      </rPr>
      <t>การวัดและประเมินผลที่มุ่งเน้นการพัฒนาการเรียนรู้ของผู้เรียน ด้วยวิธีการที่หลากหลาย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</si>
  <si>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</t>
    </r>
    <r>
      <rPr>
        <b/>
        <u/>
        <sz val="16"/>
        <rFont val="TH SarabunPSK"/>
        <family val="2"/>
      </rPr>
      <t>ให้คำแนะนำ คำปรึกษา และแก้ไขปัญหาให้แก่ผู้เรียนทั้งด้านการเรียนและคุณภาพชีวิตด้วยความเสมอภาค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</si>
  <si>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จำนวนครูที่มีการ</t>
    </r>
    <r>
      <rPr>
        <b/>
        <u/>
        <sz val="16"/>
        <rFont val="TH SarabunPSK"/>
        <family val="2"/>
      </rPr>
      <t>ศึกษา วิจัยและพัฒนาการจัดการเรียนรู้ในวิชาที่ตนรับผิดชอบ และใช้ผลในการปรับการสอน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</si>
  <si>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</t>
    </r>
    <r>
      <rPr>
        <b/>
        <u/>
        <sz val="16"/>
        <rFont val="TH SarabunPSK"/>
        <family val="2"/>
      </rPr>
      <t>การประพฤติปฏิบัติตนเป็นแบบอย่างที่ดี และเป็นสมาชิกที่ดีของสถานศึกษา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</si>
  <si>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</t>
    </r>
    <r>
      <rPr>
        <b/>
        <u/>
        <sz val="16"/>
        <rFont val="TH SarabunPSK"/>
        <family val="2"/>
      </rPr>
      <t>การจัดการเรียนการสอนตามวิชาที่ได้รับมอบหมายเต็มเวลาเต็มความสามารถ</t>
    </r>
    <r>
      <rPr>
        <sz val="16"/>
        <rFont val="TH SarabunPSK"/>
        <family val="2"/>
      </rPr>
      <t xml:space="preserve"> (ระดับ 3 ขึ้นไป)</t>
    </r>
  </si>
  <si>
    <r>
      <t>การมีวิสัยทัศน์ ภาวะผู้นำ และความคิดริเริ่มที่เน้นการพัฒนาผู้เรียน ของผู้บริหารสถานศึกษา</t>
    </r>
    <r>
      <rPr>
        <sz val="16"/>
        <rFont val="TH SarabunPSK"/>
        <family val="2"/>
      </rPr>
      <t xml:space="preserve"> ดังนี้</t>
    </r>
  </si>
  <si>
    <r>
      <rPr>
        <b/>
        <u/>
        <sz val="16"/>
        <rFont val="TH SarabunPSK"/>
        <family val="2"/>
      </rPr>
      <t>จำนวนโครงการ/กิจกรรมที่ผู้บริหารใช้ผลการประเมินและผลการวิจัย</t>
    </r>
    <r>
      <rPr>
        <sz val="16"/>
        <rFont val="TH SarabunPSK"/>
        <family val="2"/>
      </rPr>
      <t xml:space="preserve">ประกอบการตัดสินใจกำหนดนโยบายพัฒนาคุณภาพผู้เรียนอย่างรอบด้าน และดำเนินการติดตามตรวจสอบ และปรับปรุงพัฒนา </t>
    </r>
  </si>
  <si>
    <r>
      <rPr>
        <b/>
        <u/>
        <sz val="16"/>
        <rFont val="TH SarabunPSK"/>
        <family val="2"/>
      </rPr>
      <t xml:space="preserve">ผู้บริหารใช้หลักการบริหารแบบมีส่วนร่วม </t>
    </r>
    <r>
      <rPr>
        <sz val="16"/>
        <rFont val="TH SarabunPSK"/>
        <family val="2"/>
      </rPr>
      <t>โดยเปิดโอกาสให้ผู้ที่เกี่ยวข้องทุกฝ่ายได้รับรู้และใช้ข้อมูลสารสนเทศ รวมทั้งให้ความคิดเห็นข้อเสนอแนะและเป็นแบบอย่างที่ดี</t>
    </r>
  </si>
  <si>
    <r>
      <rPr>
        <b/>
        <u/>
        <sz val="16"/>
        <rFont val="TH SarabunPSK"/>
        <family val="2"/>
      </rPr>
      <t>จำนวนโครงการ/กิจกรรมของ</t>
    </r>
    <r>
      <rPr>
        <sz val="16"/>
        <rFont val="TH SarabunPSK"/>
        <family val="2"/>
      </rPr>
      <t>แผนปฏิบัติการที่ดำเนินการแล้ว</t>
    </r>
    <r>
      <rPr>
        <b/>
        <u/>
        <sz val="16"/>
        <rFont val="TH SarabunPSK"/>
        <family val="2"/>
      </rPr>
      <t xml:space="preserve">บรรลุตามเป้าหมายที่กำหนดไว้ </t>
    </r>
  </si>
  <si>
    <r>
      <rPr>
        <b/>
        <u/>
        <sz val="16"/>
        <rFont val="TH SarabunPSK"/>
        <family val="2"/>
      </rPr>
      <t>จำนวนโครงการ/กิจกรรมทั้งหมด</t>
    </r>
    <r>
      <rPr>
        <sz val="16"/>
        <rFont val="TH SarabunPSK"/>
        <family val="2"/>
      </rPr>
      <t>ในแผนปฏิบัติการประจำปี</t>
    </r>
  </si>
  <si>
    <r>
      <t>จำนวนนักเรียน ผู้ปกครองและชุมชน มี</t>
    </r>
    <r>
      <rPr>
        <b/>
        <u/>
        <sz val="16"/>
        <rFont val="TH SarabunPSK"/>
        <family val="2"/>
      </rPr>
      <t>ความพึงพอใจต่อการบริหารจัดการทั้ง 4 ด้าน ของสถานศึกษา</t>
    </r>
  </si>
  <si>
    <r>
      <rPr>
        <b/>
        <u/>
        <sz val="16"/>
        <rFont val="TH SarabunPSK"/>
        <family val="2"/>
      </rPr>
      <t>จำนวนนักเรียน ผู้ปกครองและชุมชนทั้งหมด ที่ตอบแบบสอบถามความพึงพอใจ</t>
    </r>
    <r>
      <rPr>
        <sz val="16"/>
        <rFont val="TH SarabunPSK"/>
        <family val="2"/>
      </rPr>
      <t>ต่อการบริหารจัดการทั้ง 4 ด้าน ของสถานศึกษา</t>
    </r>
  </si>
  <si>
    <r>
      <rPr>
        <b/>
        <u/>
        <sz val="16"/>
        <rFont val="TH SarabunPSK"/>
        <family val="2"/>
      </rPr>
      <t>คณะกรรมการสถานศึกษามีความรู้และการปฏิบัติหน้าที่</t>
    </r>
    <r>
      <rPr>
        <sz val="16"/>
        <rFont val="TH SarabunPSK"/>
        <family val="2"/>
      </rPr>
      <t xml:space="preserve"> ดังนี้</t>
    </r>
  </si>
  <si>
    <r>
      <t>คณะกรรมการสถานศึกษามี</t>
    </r>
    <r>
      <rPr>
        <b/>
        <u/>
        <sz val="16"/>
        <rFont val="TH SarabunPSK"/>
        <family val="2"/>
      </rPr>
      <t>ความรู้ความเข้าใจในบทบาทหน้าที่ตามที่ระเบียบกำหนด</t>
    </r>
  </si>
  <si>
    <r>
      <t xml:space="preserve">คณะกรรมการสถานศึกษา </t>
    </r>
    <r>
      <rPr>
        <b/>
        <u/>
        <sz val="16"/>
        <rFont val="TH SarabunPSK"/>
        <family val="2"/>
      </rPr>
      <t>กำกับติดตาม ดูแล และขับเคลื่อนการดำเนินงานของสถานศึกษาให้บรรลุผล</t>
    </r>
    <r>
      <rPr>
        <sz val="16"/>
        <rFont val="TH SarabunPSK"/>
        <family val="2"/>
      </rPr>
      <t xml:space="preserve"> ดังนี้</t>
    </r>
  </si>
  <si>
    <r>
      <t>ผู้ปกครองและชุมชนมี</t>
    </r>
    <r>
      <rPr>
        <b/>
        <u/>
        <sz val="16"/>
        <rFont val="TH SarabunPSK"/>
        <family val="2"/>
      </rPr>
      <t xml:space="preserve">ส่วนร่วมในการพัฒนาคุณภาพสถานศึกษา </t>
    </r>
    <r>
      <rPr>
        <sz val="16"/>
        <rFont val="TH SarabunPSK"/>
        <family val="2"/>
      </rPr>
      <t>ดังนี้</t>
    </r>
  </si>
  <si>
    <r>
      <t>จำนวน</t>
    </r>
    <r>
      <rPr>
        <b/>
        <u/>
        <sz val="16"/>
        <rFont val="TH SarabunPSK"/>
        <family val="2"/>
      </rPr>
      <t>ผู้ปกครองและชุมชนที่มีความพึงพอใจต่อการพัฒนาคุณภาพสถานศึกษา</t>
    </r>
    <r>
      <rPr>
        <sz val="16"/>
        <rFont val="TH SarabunPSK"/>
        <family val="2"/>
      </rPr>
      <t xml:space="preserve"> ระดับดีขึ้นไป</t>
    </r>
  </si>
  <si>
    <r>
      <t>การจัดกิจกรรมพัฒนาผู้เรียนที่ส่งเสริมและตอบสนองความต้องการความสามารถ ความถนัด และความสนใจของผู้เรียน</t>
    </r>
    <r>
      <rPr>
        <b/>
        <sz val="16"/>
        <rFont val="TH SarabunPSK"/>
        <family val="2"/>
      </rPr>
      <t xml:space="preserve"> ดังนี้</t>
    </r>
  </si>
  <si>
    <r>
      <t>จำนวน</t>
    </r>
    <r>
      <rPr>
        <b/>
        <u/>
        <sz val="16"/>
        <rFont val="TH SarabunPSK"/>
        <family val="2"/>
      </rPr>
      <t>ครูทุกกลุ่มสาระที่ใช้ผลการนิเทศ การติดตามตรวจสอบไปปรับปรุงการจัดการเรียนรู้</t>
    </r>
  </si>
  <si>
    <r>
      <t>จำนวน</t>
    </r>
    <r>
      <rPr>
        <b/>
        <u/>
        <sz val="16"/>
        <rFont val="TH SarabunPSK"/>
        <family val="2"/>
      </rPr>
      <t>ครูทั้งหมดที่ได้รับการนิเทศ</t>
    </r>
  </si>
  <si>
    <r>
      <rPr>
        <b/>
        <u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</t>
    </r>
    <r>
      <rPr>
        <b/>
        <u/>
        <sz val="16"/>
        <rFont val="TH SarabunPSK"/>
        <family val="2"/>
      </rPr>
      <t>ห้องเรียน ห้องปฏิบัติการ ห้องน้ำ โรงอาหาร ห้องประชุม</t>
    </r>
    <r>
      <rPr>
        <sz val="16"/>
        <rFont val="TH SarabunPSK"/>
        <family val="2"/>
      </rPr>
      <t>ที่สะอาดถูกสุขลักษณะ มีความมั่นคงแข็งแรงปลอดภัย มีสิ่งอำนวยความสะดวกในการเรียนรู้ ได้แก่ สื่อวัสดุอุปกรณ์ต่าง ๆ พอเพียงกับผู้เรียนและอยู่ในสภาพใช้การได้ดี มีสภาพแวดล้อมที่สวยงามร่มรื่น และมี</t>
    </r>
    <r>
      <rPr>
        <b/>
        <u/>
        <sz val="16"/>
        <rFont val="TH SarabunPSK"/>
        <family val="2"/>
      </rPr>
      <t>แหล่งเรียนรู้สำหรับผู้เรียน</t>
    </r>
    <r>
      <rPr>
        <sz val="16"/>
        <rFont val="TH SarabunPSK"/>
        <family val="2"/>
      </rPr>
      <t>ภายในสถานศึกษา</t>
    </r>
  </si>
  <si>
    <r>
      <rPr>
        <u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ของสถานศึกษาที่จัดทำ</t>
    </r>
    <r>
      <rPr>
        <b/>
        <u/>
        <sz val="16"/>
        <rFont val="TH SarabunPSK"/>
        <family val="2"/>
      </rPr>
      <t>โครงการ กิจกรรม ที่ส่งเสริมสุขภาพอนามัยและความปลอดภัยของผู้เรียน</t>
    </r>
    <r>
      <rPr>
        <sz val="16"/>
        <rFont val="TH SarabunPSK"/>
        <family val="2"/>
      </rPr>
      <t>ตามสุขบัญญัติแห่งชาติ 10 ประการ และดำเนินงานตามโครงการ กิจกรรมที่กำหนดไว้โดยหลายฝ่ายมีส่วนร่วม มีการประเมินผลโครงการ กิจกรรม และนำผลการประเมินไปพัฒนา ปรับปรุงการดำเนินงานอย่างต่อเนื่อง ส่งผลให้ผู้เรียนรู้จักดูแลตนเองให้มีสุขภาพสมบูรณ์แข็งแรง รู้จักรักษาสุขภาพอนามัยส่วนตน มีสุขภาพจิตดี และรู้จักหลีกเลี่ยงหรือป้องกันตนเองจากอุบัติเหตุ สิ่งมอมเมาและอบายมุข</t>
    </r>
  </si>
  <si>
    <r>
      <rPr>
        <b/>
        <u/>
        <sz val="16"/>
        <rFont val="TH SarabunPSK"/>
        <family val="2"/>
      </rPr>
      <t>การจัดห้องสมุด</t>
    </r>
    <r>
      <rPr>
        <sz val="16"/>
        <rFont val="TH SarabunPSK"/>
        <family val="2"/>
      </rPr>
      <t xml:space="preserve"> ดำเนินการดังนี้</t>
    </r>
  </si>
  <si>
    <r>
      <rPr>
        <u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</t>
    </r>
    <r>
      <rPr>
        <b/>
        <u/>
        <sz val="16"/>
        <rFont val="TH SarabunPSK"/>
        <family val="2"/>
      </rPr>
      <t xml:space="preserve">การจัดทำข้อกำหนดเกี่ยวกับคุณลักษณะ คุณภาพที่พึงประสงค์ และมาตรฐานที่ต้องการให้เกิดขึ้นกับสถานศึกษา </t>
    </r>
    <r>
      <rPr>
        <sz val="16"/>
        <rFont val="TH SarabunPSK"/>
        <family val="2"/>
      </rPr>
      <t>เพื่อใช้เป็นเป้าหมายในการพัฒนาคุณภาพของสถานศึกษา โดยวิเคราะห์และสังเคราะห์มาจากมาตรฐานการศึกษาของชาติ มาตรฐานการศึกษาระดับการศึกษาขั้นพื้นฐาน มาตรฐานสำนักงานเขตพื้นที่การศึกษา มาตรฐานคุณภาพผู้เรียนตามหลักสูตรสถานศึกษา นโยบายและจุดเน้นของหน่วยงานต้นสังกัด เอกลักษณ์ที่สถานศึกษาต้องการสร้าง ทั้งนี้โดยคำนึงถึงศักยภาพของผู้เรียน ศักยภาพของสถานศึกษาบริบทของชุมชนและท้องถิ่น มาตรฐานที่กำหนดขึ้นผ่านความเห็นชอบของคณะกรรมการสถานศึกษา</t>
    </r>
  </si>
  <si>
    <r>
      <rPr>
        <b/>
        <u/>
        <sz val="16"/>
        <rFont val="TH SarabunPSK"/>
        <family val="2"/>
      </rPr>
      <t>การจัดทำและดำเนินการตามแผนพัฒนาการจัดการศึกษา</t>
    </r>
    <r>
      <rPr>
        <sz val="16"/>
        <rFont val="TH SarabunPSK"/>
        <family val="2"/>
      </rPr>
      <t xml:space="preserve">ของสถานศึกษาที่มุ่งพัฒนาคุณภาพตามมาตรฐานการศึกษาของสถานศึกษา </t>
    </r>
  </si>
  <si>
    <r>
      <rPr>
        <b/>
        <u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</t>
    </r>
    <r>
      <rPr>
        <b/>
        <u/>
        <sz val="16"/>
        <rFont val="TH SarabunPSK"/>
        <family val="2"/>
      </rPr>
      <t>การจัดทำระบบสารสนเทศ</t>
    </r>
    <r>
      <rPr>
        <sz val="16"/>
        <rFont val="TH SarabunPSK"/>
        <family val="2"/>
      </rPr>
      <t>ให้เป็นหมวดหมู่ ถูกต้อง ครอบคลุมทันสมัย พร้อมใช้ในการวางแผนการจัดการศึกษาที่ครอบคลุมภารกิจด้านการบริหารวิชาการการบริหารงบประมาณ การบริหารงานบุคคล และการบริหารทั่วไป รวมทั้งงานสนับสนุนอื่น ๆโดยเกิดจากความร่วมมือของบุคลากรทุกฝ่าย และสามารถให้บริการแก่ผู้ต้องการใช้</t>
    </r>
  </si>
  <si>
    <r>
      <rPr>
        <u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</t>
    </r>
    <r>
      <rPr>
        <u/>
        <sz val="16"/>
        <rFont val="TH SarabunPSK"/>
        <family val="2"/>
      </rPr>
      <t>การติดตามตรวจสอบความก้าวหน้าของการปฏิบัติงานตามแผนพัฒนาการจัดการศึกษาของสถานศึกษา</t>
    </r>
    <r>
      <rPr>
        <sz val="16"/>
        <rFont val="TH SarabunPSK"/>
        <family val="2"/>
      </rPr>
      <t>และประเมินผลการดำเนินงานของสถานศึกษาตามมาตรฐานการศึกษาของสถานศึกษา และจัดทำรายงานการติดตามตรวจสอบและประเมินคุณภาพการศึกษา พร้อมทั้งเสนอแนะมาตรการเร่งรัดการพัฒนาคุณภาพการศึกษาเพื่อปรับปรุง แก้ไข หรือพัฒนาให้เป็นไปตามมาตรฐานการศึกษาของสถานศึกษาโดยต้องดำเนินการอย่างน้อยปีละ 1 ครั้ง</t>
    </r>
  </si>
  <si>
    <r>
      <rPr>
        <u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</t>
    </r>
    <r>
      <rPr>
        <b/>
        <u/>
        <sz val="16"/>
        <rFont val="TH SarabunPSK"/>
        <family val="2"/>
      </rPr>
      <t>การนำผลการประเมินคุณภาพการศึกษาทั้งภายในและภายนอกไปใช้วางแผนพัฒนาคุณภาพการศึกษา</t>
    </r>
    <r>
      <rPr>
        <sz val="16"/>
        <rFont val="TH SarabunPSK"/>
        <family val="2"/>
      </rPr>
      <t>อย่างน้อย 1  ปี ย้อนหลัง ขึ้นไป</t>
    </r>
  </si>
  <si>
    <r>
      <rPr>
        <u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</t>
    </r>
    <r>
      <rPr>
        <b/>
        <u/>
        <sz val="16"/>
        <rFont val="TH SarabunPSK"/>
        <family val="2"/>
      </rPr>
      <t xml:space="preserve">การจัดทำรายงานผลการประเมินคุณภาพภายในของสถานศึกษาที่เป็นรายงานประจำปี </t>
    </r>
    <r>
      <rPr>
        <sz val="16"/>
        <rFont val="TH SarabunPSK"/>
        <family val="2"/>
      </rPr>
      <t>หลังจากสถานศึกษาดำเนินการจัดการศึกษาเสร็จสิ้นในแต่ละปีการศึกษา นำเสนอต่อคณะกรรมการสถานศึกษา (หรือที่เรียกเป็นอย่างอื่น) ให้ความเห็นชอบและนำเสนอหน่วยงานต้นสังกัด หน่วยงานที่เกี่ยวข้อง และรายงานสู่สาธารณชน โดยสถานศึกษานำเสนอข้อมูลเชิงปริมาณและคุณภาพที่มีสาระสำคัญ</t>
    </r>
  </si>
  <si>
    <t>รายการ</t>
  </si>
  <si>
    <t>การสร้างสังคมแห่งการเรียนรู้</t>
  </si>
  <si>
    <t>Sheet ที่ 1</t>
  </si>
  <si>
    <t>Sheet ที่ 2</t>
  </si>
  <si>
    <t>Sheet ที่ 3</t>
  </si>
  <si>
    <t>Sheet ที่ 4</t>
  </si>
  <si>
    <t>Sheet ที่ 5</t>
  </si>
  <si>
    <t>แถว</t>
  </si>
  <si>
    <t>ชื่อ Sheet</t>
  </si>
  <si>
    <t>แบบบันทึก รายการข้อมูลสารสนเทศที่จำเป็นเพื่อการบริหารจัดการคุณภาพและมาตรฐานการศึกษาของสถานศึกษา ระดับการศึกษาขั้นพื้นฐาน</t>
  </si>
  <si>
    <t>มาตรฐาน</t>
  </si>
  <si>
    <t>คุณภาพผู้เรียน</t>
  </si>
  <si>
    <t>การจัดการศึกษา</t>
  </si>
  <si>
    <t>อัตลักษณ์ของสถานศึกษา</t>
  </si>
  <si>
    <t>มาตรการส่งเสริม</t>
  </si>
  <si>
    <r>
      <rPr>
        <b/>
        <u/>
        <sz val="16"/>
        <color theme="1"/>
        <rFont val="TH SarabunPSK"/>
        <family val="2"/>
      </rPr>
      <t>โครงการ กิจกรรมที่ส่งเสริมผู้เรียนบรรลุตามเป้าหมาย วิสัยทัศน์ ปรัชญา และจุดเน้นของสถานศึกษา</t>
    </r>
    <r>
      <rPr>
        <sz val="16"/>
        <color theme="1"/>
        <rFont val="TH SarabunPSK"/>
        <family val="2"/>
      </rPr>
      <t xml:space="preserve"> ดังนี้</t>
    </r>
  </si>
  <si>
    <r>
      <rPr>
        <u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ของสถานศึกษาที่จัดโครงการ กิจกรรมเพื่อส่งเสริมผู้เรียนให้บรรลุผลตามปรัชญา วิสัยทัศน์ จุดเน้น เป้าหมาย และ    กลยุทธ์ของสถานศึกษา ครบทั้ง 5 ข้อ และมีร่องรอยหลักฐานปรากฎ</t>
    </r>
  </si>
  <si>
    <r>
      <t>จำนวน</t>
    </r>
    <r>
      <rPr>
        <b/>
        <u/>
        <sz val="16"/>
        <color theme="1"/>
        <rFont val="TH SarabunPSK"/>
        <family val="2"/>
      </rPr>
      <t>ผู้เรียนที่ได้รับการส่งเสริมให้ดำเนินงานจนบรรลุตามเป้าหมาย วิสัยทัศน์ ปรัชญา และจุดเน้นของสถานศึกษา  และมีร่องรอยหลักฐานปรากฏชัดเจน ตรวจสอบได้</t>
    </r>
  </si>
  <si>
    <r>
      <rPr>
        <b/>
        <u/>
        <sz val="16"/>
        <color theme="1"/>
        <rFont val="TH SarabunPSK"/>
        <family val="2"/>
      </rPr>
      <t xml:space="preserve">โครงการ กิจกรรมพิเศษเพื่อตอบสนองนโยบาย จุดเน้น ตามแนวทางการปฏิรูปการศึกษา </t>
    </r>
    <r>
      <rPr>
        <b/>
        <sz val="16"/>
        <color theme="1"/>
        <rFont val="TH SarabunPSK"/>
        <family val="2"/>
      </rPr>
      <t xml:space="preserve">    </t>
    </r>
    <r>
      <rPr>
        <sz val="16"/>
        <color theme="1"/>
        <rFont val="TH SarabunPSK"/>
        <family val="2"/>
      </rPr>
      <t>ดังนี้</t>
    </r>
  </si>
  <si>
    <r>
      <rPr>
        <u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ของสถานศึกษาที่จัดโครงการ กิจกรรมตามนโยบาย จุดเน้นตามแนวทางปฏิรูปการศึกษา โดยมีข้อตกลงร่วมกันระหว่างสถานศึกษาและหน่วยงานต้นสังกัด ครบทั้ง 7 ข้อ โดยมีร่องรอยหลักฐานและมีพัฒนาการ</t>
    </r>
  </si>
  <si>
    <r>
      <t>จำนวน</t>
    </r>
    <r>
      <rPr>
        <b/>
        <u/>
        <sz val="16"/>
        <rFont val="TH SarabunPSK"/>
        <family val="2"/>
      </rPr>
      <t>โครงการ/กิจกรรมที่ตอบสนองนโยบายตามแนวทางปฏิรูปการศึกษา ระดับการศึกษาขั้นพื้นฐาน ที่มีผลการดำเนินงานบรรลุตามเป้าหมาย</t>
    </r>
  </si>
  <si>
    <r>
      <rPr>
        <b/>
        <u/>
        <sz val="16"/>
        <rFont val="TH SarabunPSK"/>
        <family val="2"/>
      </rPr>
      <t>จำนวนโครงการ/กิจกรรมทั้งหมด</t>
    </r>
    <r>
      <rPr>
        <sz val="16"/>
        <rFont val="TH SarabunPSK"/>
        <family val="2"/>
      </rPr>
      <t>ที่ตอบสนองนโยบายตามแนวทางปฏิรูปการศึกษา ระดับการศึกษาขั้นพื้นฐาน</t>
    </r>
  </si>
  <si>
    <r>
      <t>จำนวน</t>
    </r>
    <r>
      <rPr>
        <b/>
        <u/>
        <sz val="16"/>
        <rFont val="TH SarabunPSK"/>
        <family val="2"/>
      </rPr>
      <t>บุคลากรในสถานศึกษาที่มีส่วนร่วม</t>
    </r>
    <r>
      <rPr>
        <sz val="16"/>
        <rFont val="TH SarabunPSK"/>
        <family val="2"/>
      </rPr>
      <t>ในการดำเนินงาน</t>
    </r>
    <r>
      <rPr>
        <b/>
        <u/>
        <sz val="16"/>
        <rFont val="TH SarabunPSK"/>
        <family val="2"/>
      </rPr>
      <t>และมีความพึงพอใจต่อผลการดำเนินงาน</t>
    </r>
    <r>
      <rPr>
        <sz val="16"/>
        <rFont val="TH SarabunPSK"/>
        <family val="2"/>
      </rPr>
      <t>ที่เป็นประโยชน์ต่อสถานศึกษาและชุมชนรอบสถานศึกษา</t>
    </r>
  </si>
  <si>
    <r>
      <rPr>
        <b/>
        <u/>
        <sz val="16"/>
        <rFont val="TH SarabunPSK"/>
        <family val="2"/>
      </rPr>
      <t>จำนวนบุคลากรในสถานศึกษาที่มีส่วนร่วม</t>
    </r>
    <r>
      <rPr>
        <sz val="16"/>
        <rFont val="TH SarabunPSK"/>
        <family val="2"/>
      </rPr>
      <t>ในการดำเนินงาน</t>
    </r>
  </si>
  <si>
    <r>
      <rPr>
        <b/>
        <u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ของสถานศึกษาที่มีการกำหนดเป้าหมายของการดำเนินงานโครงการ กิจกรรมพิเศษ ที่ตอบสนองนโยบาย จุดเน้นตามแนวทางปฏิรูปการศึกษาและมีผลสัมฤทธิ์ของโครงการ กิจกรรมพิเศษ บรรลุเป้าหมาย โดยนักเรียน ครู ผู้ปกครอง และผู้ที่เกี่ยวข้อง มีส่วนร่วมและพอใจในการดำเนินการ</t>
    </r>
  </si>
  <si>
    <t>สถานศึกษา ........................................................................................................................</t>
  </si>
  <si>
    <t>V1.3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</si>
</sst>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_ ;\-#,##0\ "/>
    <numFmt numFmtId="188" formatCode="0_ ;\-0\ "/>
  </numFmts>
  <fonts count="43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8"/>
      <color theme="1"/>
      <name val="TH SarabunPSK"/>
      <family val="2"/>
    </font>
    <font>
      <b/>
      <u/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4"/>
      <color rgb="FF000000"/>
      <name val="TH SarabunPSK"/>
      <family val="2"/>
    </font>
    <font>
      <sz val="20"/>
      <color theme="1"/>
      <name val="TH SarabunPSK"/>
      <family val="2"/>
    </font>
    <font>
      <b/>
      <sz val="16"/>
      <color theme="9" tint="-0.499984740745262"/>
      <name val="TH SarabunPSK"/>
      <family val="2"/>
    </font>
    <font>
      <sz val="16"/>
      <color theme="9" tint="-0.499984740745262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u/>
      <sz val="11"/>
      <color theme="11"/>
      <name val="Tahoma"/>
      <family val="2"/>
      <charset val="222"/>
      <scheme val="minor"/>
    </font>
    <font>
      <sz val="14"/>
      <name val="TH SarabunPSK"/>
      <family val="2"/>
    </font>
    <font>
      <sz val="9"/>
      <color theme="1"/>
      <name val="Tahoma"/>
      <family val="2"/>
      <scheme val="minor"/>
    </font>
    <font>
      <sz val="18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rgb="FF3F3F76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6"/>
      <color rgb="FF3F3F76"/>
      <name val="Tahoma"/>
      <family val="2"/>
      <charset val="222"/>
      <scheme val="minor"/>
    </font>
    <font>
      <sz val="16"/>
      <color theme="0"/>
      <name val="Tahoma"/>
      <family val="2"/>
      <charset val="222"/>
      <scheme val="minor"/>
    </font>
    <font>
      <sz val="16"/>
      <color rgb="FF3F3F7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43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5" borderId="15" applyNumberFormat="0" applyAlignment="0" applyProtection="0"/>
    <xf numFmtId="0" fontId="5" fillId="6" borderId="16" applyNumberFormat="0" applyFont="0" applyAlignment="0" applyProtection="0"/>
    <xf numFmtId="0" fontId="35" fillId="7" borderId="0" applyNumberFormat="0" applyBorder="0" applyAlignment="0" applyProtection="0"/>
    <xf numFmtId="0" fontId="5" fillId="8" borderId="0" applyNumberFormat="0" applyBorder="0" applyAlignment="0" applyProtection="0"/>
  </cellStyleXfs>
  <cellXfs count="219">
    <xf numFmtId="0" fontId="0" fillId="0" borderId="0" xfId="0"/>
    <xf numFmtId="0" fontId="23" fillId="0" borderId="7" xfId="0" applyFont="1" applyBorder="1" applyAlignment="1" applyProtection="1">
      <alignment vertical="top" wrapText="1"/>
    </xf>
    <xf numFmtId="0" fontId="20" fillId="0" borderId="7" xfId="0" applyFont="1" applyFill="1" applyBorder="1" applyAlignment="1" applyProtection="1">
      <alignment vertical="top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0" fillId="0" borderId="7" xfId="0" applyFont="1" applyBorder="1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wrapText="1"/>
    </xf>
    <xf numFmtId="0" fontId="20" fillId="0" borderId="7" xfId="0" applyFont="1" applyBorder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wrapText="1"/>
    </xf>
    <xf numFmtId="1" fontId="16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Fill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vertical="top" wrapText="1"/>
    </xf>
    <xf numFmtId="0" fontId="9" fillId="0" borderId="3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wrapText="1"/>
    </xf>
    <xf numFmtId="188" fontId="1" fillId="0" borderId="2" xfId="1" applyNumberFormat="1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/>
    <xf numFmtId="0" fontId="9" fillId="0" borderId="2" xfId="0" applyFont="1" applyFill="1" applyBorder="1" applyAlignment="1" applyProtection="1">
      <alignment horizontal="center" wrapText="1"/>
    </xf>
    <xf numFmtId="0" fontId="9" fillId="0" borderId="7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20" fillId="0" borderId="7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top" wrapText="1"/>
    </xf>
    <xf numFmtId="0" fontId="23" fillId="0" borderId="7" xfId="0" applyFont="1" applyBorder="1" applyAlignment="1" applyProtection="1">
      <alignment wrapText="1"/>
    </xf>
    <xf numFmtId="0" fontId="22" fillId="0" borderId="7" xfId="0" applyFont="1" applyBorder="1" applyAlignment="1" applyProtection="1">
      <alignment vertical="top" wrapText="1"/>
    </xf>
    <xf numFmtId="0" fontId="20" fillId="0" borderId="7" xfId="0" applyFont="1" applyBorder="1" applyAlignment="1" applyProtection="1">
      <alignment vertical="top"/>
    </xf>
    <xf numFmtId="0" fontId="23" fillId="0" borderId="7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center" vertical="top" wrapText="1"/>
    </xf>
    <xf numFmtId="0" fontId="11" fillId="0" borderId="0" xfId="0" applyFont="1" applyAlignment="1" applyProtection="1">
      <alignment vertical="top" wrapText="1"/>
    </xf>
    <xf numFmtId="3" fontId="6" fillId="0" borderId="0" xfId="0" applyNumberFormat="1" applyFont="1" applyAlignment="1" applyProtection="1">
      <alignment horizontal="center" vertical="top" wrapText="1"/>
    </xf>
    <xf numFmtId="3" fontId="6" fillId="0" borderId="0" xfId="0" applyNumberFormat="1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0" fillId="0" borderId="0" xfId="0" applyFont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33" fillId="0" borderId="0" xfId="0" applyFont="1" applyAlignment="1">
      <alignment vertical="center"/>
    </xf>
    <xf numFmtId="0" fontId="33" fillId="3" borderId="0" xfId="0" applyFont="1" applyFill="1" applyAlignment="1">
      <alignment vertical="center"/>
    </xf>
    <xf numFmtId="0" fontId="20" fillId="0" borderId="7" xfId="0" applyFont="1" applyFill="1" applyBorder="1" applyAlignment="1" applyProtection="1">
      <alignment wrapText="1"/>
    </xf>
    <xf numFmtId="0" fontId="2" fillId="0" borderId="0" xfId="0" applyFont="1" applyFill="1" applyProtection="1"/>
    <xf numFmtId="0" fontId="21" fillId="0" borderId="7" xfId="0" applyFont="1" applyFill="1" applyBorder="1" applyProtection="1"/>
    <xf numFmtId="0" fontId="17" fillId="0" borderId="0" xfId="0" applyFont="1" applyFill="1" applyProtection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top" wrapText="1"/>
    </xf>
    <xf numFmtId="0" fontId="22" fillId="0" borderId="7" xfId="0" applyFont="1" applyFill="1" applyBorder="1" applyProtection="1"/>
    <xf numFmtId="0" fontId="2" fillId="0" borderId="0" xfId="0" applyFont="1" applyFill="1" applyAlignment="1" applyProtection="1">
      <alignment horizontal="center"/>
    </xf>
    <xf numFmtId="0" fontId="24" fillId="0" borderId="7" xfId="0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wrapText="1"/>
    </xf>
    <xf numFmtId="0" fontId="6" fillId="9" borderId="1" xfId="0" applyFont="1" applyFill="1" applyBorder="1" applyAlignment="1" applyProtection="1">
      <alignment horizontal="center" vertical="top" wrapText="1"/>
    </xf>
    <xf numFmtId="0" fontId="6" fillId="9" borderId="1" xfId="0" applyFont="1" applyFill="1" applyBorder="1" applyAlignment="1" applyProtection="1">
      <alignment vertical="top" wrapText="1"/>
    </xf>
    <xf numFmtId="0" fontId="10" fillId="9" borderId="1" xfId="0" applyFont="1" applyFill="1" applyBorder="1" applyAlignment="1" applyProtection="1">
      <alignment horizontal="center" vertical="top" wrapText="1"/>
    </xf>
    <xf numFmtId="187" fontId="10" fillId="9" borderId="1" xfId="1" applyNumberFormat="1" applyFont="1" applyFill="1" applyBorder="1" applyAlignment="1" applyProtection="1">
      <alignment horizontal="center" vertical="top" wrapText="1"/>
    </xf>
    <xf numFmtId="0" fontId="14" fillId="9" borderId="1" xfId="0" applyFont="1" applyFill="1" applyBorder="1" applyAlignment="1" applyProtection="1">
      <alignment vertical="top" wrapText="1"/>
    </xf>
    <xf numFmtId="0" fontId="23" fillId="9" borderId="3" xfId="0" applyFont="1" applyFill="1" applyBorder="1" applyAlignment="1" applyProtection="1">
      <alignment vertical="top" wrapText="1"/>
    </xf>
    <xf numFmtId="0" fontId="12" fillId="9" borderId="1" xfId="0" applyFont="1" applyFill="1" applyBorder="1" applyAlignment="1" applyProtection="1">
      <alignment horizontal="center" vertical="top"/>
    </xf>
    <xf numFmtId="0" fontId="15" fillId="9" borderId="3" xfId="0" applyFont="1" applyFill="1" applyBorder="1" applyAlignment="1" applyProtection="1">
      <alignment vertical="top" wrapText="1"/>
    </xf>
    <xf numFmtId="0" fontId="20" fillId="9" borderId="3" xfId="0" applyFont="1" applyFill="1" applyBorder="1" applyAlignment="1" applyProtection="1">
      <alignment vertical="top" wrapText="1"/>
    </xf>
    <xf numFmtId="0" fontId="24" fillId="10" borderId="5" xfId="0" applyFont="1" applyFill="1" applyBorder="1" applyAlignment="1" applyProtection="1">
      <alignment horizontal="center" vertical="top" wrapText="1"/>
    </xf>
    <xf numFmtId="0" fontId="24" fillId="10" borderId="5" xfId="0" applyFont="1" applyFill="1" applyBorder="1" applyAlignment="1" applyProtection="1">
      <alignment horizontal="center" vertical="top"/>
    </xf>
    <xf numFmtId="0" fontId="24" fillId="10" borderId="6" xfId="0" applyFont="1" applyFill="1" applyBorder="1" applyAlignment="1" applyProtection="1">
      <alignment horizontal="center" vertical="top" wrapText="1"/>
    </xf>
    <xf numFmtId="0" fontId="9" fillId="10" borderId="1" xfId="0" applyFont="1" applyFill="1" applyBorder="1" applyAlignment="1" applyProtection="1">
      <alignment horizontal="center" vertical="top" wrapText="1"/>
    </xf>
    <xf numFmtId="0" fontId="1" fillId="10" borderId="1" xfId="0" applyFont="1" applyFill="1" applyBorder="1" applyAlignment="1" applyProtection="1">
      <alignment horizontal="center" vertical="top"/>
    </xf>
    <xf numFmtId="0" fontId="1" fillId="10" borderId="1" xfId="0" applyFont="1" applyFill="1" applyBorder="1" applyAlignment="1" applyProtection="1">
      <alignment horizontal="center" vertical="top" wrapText="1"/>
    </xf>
    <xf numFmtId="0" fontId="9" fillId="10" borderId="1" xfId="0" applyFont="1" applyFill="1" applyBorder="1" applyAlignment="1" applyProtection="1">
      <alignment horizontal="center" vertical="top"/>
    </xf>
    <xf numFmtId="0" fontId="24" fillId="10" borderId="1" xfId="0" applyFont="1" applyFill="1" applyBorder="1" applyAlignment="1" applyProtection="1">
      <alignment horizontal="center" vertical="top" wrapText="1"/>
    </xf>
    <xf numFmtId="0" fontId="9" fillId="10" borderId="9" xfId="0" applyFont="1" applyFill="1" applyBorder="1" applyAlignment="1" applyProtection="1">
      <alignment horizontal="center" vertical="top" wrapText="1"/>
    </xf>
    <xf numFmtId="0" fontId="1" fillId="10" borderId="9" xfId="0" applyFont="1" applyFill="1" applyBorder="1" applyAlignment="1" applyProtection="1">
      <alignment horizontal="center" vertical="top"/>
    </xf>
    <xf numFmtId="0" fontId="1" fillId="10" borderId="9" xfId="0" applyFont="1" applyFill="1" applyBorder="1" applyAlignment="1" applyProtection="1">
      <alignment horizontal="center" vertical="top" wrapText="1"/>
    </xf>
    <xf numFmtId="0" fontId="9" fillId="10" borderId="9" xfId="0" applyFont="1" applyFill="1" applyBorder="1" applyAlignment="1" applyProtection="1">
      <alignment horizontal="center" vertical="top"/>
    </xf>
    <xf numFmtId="0" fontId="24" fillId="10" borderId="9" xfId="0" applyFont="1" applyFill="1" applyBorder="1" applyAlignment="1" applyProtection="1">
      <alignment horizontal="center" vertical="top" wrapText="1"/>
    </xf>
    <xf numFmtId="0" fontId="26" fillId="9" borderId="1" xfId="0" applyFont="1" applyFill="1" applyBorder="1" applyAlignment="1" applyProtection="1">
      <alignment vertical="top" wrapText="1"/>
    </xf>
    <xf numFmtId="0" fontId="26" fillId="9" borderId="1" xfId="0" applyFont="1" applyFill="1" applyBorder="1" applyAlignment="1" applyProtection="1">
      <alignment horizontal="center" vertical="top" wrapText="1"/>
    </xf>
    <xf numFmtId="0" fontId="27" fillId="9" borderId="1" xfId="0" applyFont="1" applyFill="1" applyBorder="1" applyAlignment="1" applyProtection="1">
      <alignment vertical="top" wrapText="1"/>
    </xf>
    <xf numFmtId="0" fontId="2" fillId="9" borderId="1" xfId="0" applyFont="1" applyFill="1" applyBorder="1" applyAlignment="1" applyProtection="1">
      <alignment vertical="top" wrapText="1"/>
    </xf>
    <xf numFmtId="0" fontId="2" fillId="9" borderId="1" xfId="0" applyFont="1" applyFill="1" applyBorder="1" applyAlignment="1" applyProtection="1">
      <alignment horizontal="center" vertical="top" wrapText="1"/>
    </xf>
    <xf numFmtId="0" fontId="18" fillId="9" borderId="1" xfId="0" applyFont="1" applyFill="1" applyBorder="1" applyAlignment="1" applyProtection="1">
      <alignment horizontal="center" vertical="top" wrapText="1"/>
    </xf>
    <xf numFmtId="0" fontId="19" fillId="9" borderId="1" xfId="0" applyFont="1" applyFill="1" applyBorder="1" applyAlignment="1" applyProtection="1">
      <alignment horizontal="center" vertical="top" wrapText="1"/>
    </xf>
    <xf numFmtId="0" fontId="1" fillId="9" borderId="9" xfId="0" applyFont="1" applyFill="1" applyBorder="1" applyAlignment="1" applyProtection="1">
      <alignment horizontal="left" vertical="center"/>
    </xf>
    <xf numFmtId="0" fontId="1" fillId="9" borderId="9" xfId="0" applyFont="1" applyFill="1" applyBorder="1" applyAlignment="1" applyProtection="1">
      <alignment horizontal="left"/>
    </xf>
    <xf numFmtId="0" fontId="26" fillId="9" borderId="3" xfId="0" applyFont="1" applyFill="1" applyBorder="1" applyAlignment="1" applyProtection="1">
      <alignment vertical="top" wrapText="1"/>
    </xf>
    <xf numFmtId="0" fontId="26" fillId="9" borderId="2" xfId="0" applyFont="1" applyFill="1" applyBorder="1" applyAlignment="1" applyProtection="1">
      <alignment vertical="top" wrapText="1"/>
    </xf>
    <xf numFmtId="0" fontId="26" fillId="9" borderId="4" xfId="0" applyFont="1" applyFill="1" applyBorder="1" applyAlignment="1" applyProtection="1">
      <alignment vertical="top" wrapText="1"/>
    </xf>
    <xf numFmtId="0" fontId="25" fillId="9" borderId="1" xfId="0" applyFont="1" applyFill="1" applyBorder="1" applyAlignment="1" applyProtection="1">
      <alignment vertical="top" wrapText="1"/>
    </xf>
    <xf numFmtId="0" fontId="8" fillId="9" borderId="1" xfId="0" applyFont="1" applyFill="1" applyBorder="1" applyAlignment="1" applyProtection="1">
      <alignment vertical="top" wrapText="1"/>
    </xf>
    <xf numFmtId="0" fontId="6" fillId="9" borderId="3" xfId="0" applyFont="1" applyFill="1" applyBorder="1" applyAlignment="1" applyProtection="1">
      <alignment horizontal="center" vertical="top" wrapText="1"/>
    </xf>
    <xf numFmtId="0" fontId="26" fillId="9" borderId="5" xfId="0" applyFont="1" applyFill="1" applyBorder="1" applyAlignment="1" applyProtection="1">
      <alignment vertical="top" wrapText="1"/>
    </xf>
    <xf numFmtId="0" fontId="10" fillId="9" borderId="5" xfId="0" applyFont="1" applyFill="1" applyBorder="1" applyAlignment="1" applyProtection="1">
      <alignment horizontal="center" vertical="top" wrapText="1"/>
    </xf>
    <xf numFmtId="0" fontId="26" fillId="9" borderId="18" xfId="0" applyFont="1" applyFill="1" applyBorder="1" applyAlignment="1" applyProtection="1">
      <alignment vertical="top" wrapText="1"/>
    </xf>
    <xf numFmtId="0" fontId="10" fillId="9" borderId="18" xfId="0" applyFont="1" applyFill="1" applyBorder="1" applyAlignment="1" applyProtection="1">
      <alignment horizontal="center" vertical="top" wrapText="1"/>
    </xf>
    <xf numFmtId="0" fontId="25" fillId="9" borderId="3" xfId="0" applyFont="1" applyFill="1" applyBorder="1" applyAlignment="1" applyProtection="1">
      <alignment vertical="top" wrapText="1"/>
    </xf>
    <xf numFmtId="0" fontId="8" fillId="9" borderId="2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2" fillId="9" borderId="5" xfId="0" applyFont="1" applyFill="1" applyBorder="1" applyAlignment="1" applyProtection="1">
      <alignment vertical="top" wrapText="1"/>
    </xf>
    <xf numFmtId="0" fontId="20" fillId="9" borderId="6" xfId="0" applyFont="1" applyFill="1" applyBorder="1" applyAlignment="1" applyProtection="1">
      <alignment vertical="top" wrapText="1"/>
    </xf>
    <xf numFmtId="0" fontId="2" fillId="9" borderId="18" xfId="0" applyFont="1" applyFill="1" applyBorder="1" applyAlignment="1" applyProtection="1">
      <alignment vertical="top" wrapText="1"/>
    </xf>
    <xf numFmtId="0" fontId="20" fillId="9" borderId="8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</xf>
    <xf numFmtId="0" fontId="23" fillId="9" borderId="6" xfId="0" applyFont="1" applyFill="1" applyBorder="1" applyAlignment="1" applyProtection="1">
      <alignment vertical="top" wrapText="1"/>
    </xf>
    <xf numFmtId="0" fontId="6" fillId="9" borderId="2" xfId="0" applyFont="1" applyFill="1" applyBorder="1" applyAlignment="1" applyProtection="1">
      <alignment vertical="top" wrapText="1"/>
    </xf>
    <xf numFmtId="0" fontId="26" fillId="9" borderId="1" xfId="0" applyFont="1" applyFill="1" applyBorder="1" applyAlignment="1" applyProtection="1">
      <alignment horizontal="left" vertical="top" wrapText="1"/>
    </xf>
    <xf numFmtId="0" fontId="6" fillId="9" borderId="1" xfId="0" applyFont="1" applyFill="1" applyBorder="1" applyAlignment="1" applyProtection="1">
      <alignment horizontal="center" vertical="top"/>
    </xf>
    <xf numFmtId="0" fontId="13" fillId="9" borderId="1" xfId="0" applyFont="1" applyFill="1" applyBorder="1" applyAlignment="1" applyProtection="1">
      <alignment horizontal="center" vertical="top" wrapText="1"/>
    </xf>
    <xf numFmtId="0" fontId="20" fillId="9" borderId="3" xfId="0" applyFont="1" applyFill="1" applyBorder="1" applyAlignment="1" applyProtection="1">
      <alignment vertical="top"/>
    </xf>
    <xf numFmtId="0" fontId="22" fillId="9" borderId="3" xfId="0" applyFont="1" applyFill="1" applyBorder="1" applyAlignment="1" applyProtection="1">
      <alignment vertical="top" wrapText="1"/>
    </xf>
    <xf numFmtId="0" fontId="20" fillId="9" borderId="3" xfId="0" applyFont="1" applyFill="1" applyBorder="1" applyAlignment="1" applyProtection="1">
      <alignment wrapText="1"/>
    </xf>
    <xf numFmtId="0" fontId="23" fillId="9" borderId="3" xfId="0" applyFont="1" applyFill="1" applyBorder="1" applyAlignment="1" applyProtection="1">
      <alignment wrapText="1"/>
    </xf>
    <xf numFmtId="0" fontId="10" fillId="9" borderId="9" xfId="0" applyFont="1" applyFill="1" applyBorder="1" applyAlignment="1" applyProtection="1">
      <alignment horizontal="center" wrapText="1"/>
    </xf>
    <xf numFmtId="0" fontId="6" fillId="9" borderId="9" xfId="0" applyFont="1" applyFill="1" applyBorder="1" applyAlignment="1" applyProtection="1">
      <alignment horizontal="center"/>
    </xf>
    <xf numFmtId="0" fontId="2" fillId="9" borderId="9" xfId="0" applyFont="1" applyFill="1" applyBorder="1" applyAlignment="1" applyProtection="1">
      <alignment horizontal="left" vertical="top"/>
    </xf>
    <xf numFmtId="0" fontId="20" fillId="9" borderId="9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 wrapText="1"/>
    </xf>
    <xf numFmtId="3" fontId="2" fillId="0" borderId="0" xfId="0" applyNumberFormat="1" applyFont="1" applyFill="1" applyAlignment="1" applyProtection="1">
      <alignment horizontal="center" vertical="top" wrapText="1"/>
    </xf>
    <xf numFmtId="3" fontId="2" fillId="0" borderId="0" xfId="0" applyNumberFormat="1" applyFont="1" applyFill="1" applyAlignment="1" applyProtection="1">
      <alignment vertical="top" wrapText="1"/>
    </xf>
    <xf numFmtId="0" fontId="24" fillId="9" borderId="1" xfId="0" applyFont="1" applyFill="1" applyBorder="1" applyAlignment="1" applyProtection="1">
      <alignment horizontal="center" vertical="top" wrapText="1"/>
    </xf>
    <xf numFmtId="0" fontId="2" fillId="9" borderId="2" xfId="0" applyFont="1" applyFill="1" applyBorder="1" applyAlignment="1" applyProtection="1">
      <alignment horizontal="center" vertical="top" wrapText="1"/>
    </xf>
    <xf numFmtId="0" fontId="9" fillId="9" borderId="2" xfId="0" applyFont="1" applyFill="1" applyBorder="1" applyAlignment="1" applyProtection="1">
      <alignment vertical="center"/>
    </xf>
    <xf numFmtId="0" fontId="9" fillId="9" borderId="2" xfId="0" applyFont="1" applyFill="1" applyBorder="1" applyAlignment="1" applyProtection="1">
      <alignment vertical="center" wrapText="1"/>
    </xf>
    <xf numFmtId="0" fontId="30" fillId="9" borderId="1" xfId="0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vertical="top"/>
    </xf>
    <xf numFmtId="0" fontId="9" fillId="9" borderId="8" xfId="0" applyFont="1" applyFill="1" applyBorder="1" applyAlignment="1" applyProtection="1">
      <alignment vertical="center"/>
    </xf>
    <xf numFmtId="0" fontId="9" fillId="9" borderId="9" xfId="0" applyFont="1" applyFill="1" applyBorder="1" applyAlignment="1" applyProtection="1">
      <alignment vertical="center"/>
    </xf>
    <xf numFmtId="0" fontId="3" fillId="9" borderId="9" xfId="0" applyFont="1" applyFill="1" applyBorder="1" applyAlignment="1" applyProtection="1">
      <alignment horizontal="left" vertical="center" wrapText="1"/>
    </xf>
    <xf numFmtId="1" fontId="3" fillId="9" borderId="9" xfId="0" applyNumberFormat="1" applyFont="1" applyFill="1" applyBorder="1" applyAlignment="1" applyProtection="1">
      <alignment horizontal="left" vertical="center" wrapText="1"/>
    </xf>
    <xf numFmtId="0" fontId="9" fillId="9" borderId="9" xfId="0" applyFont="1" applyFill="1" applyBorder="1" applyAlignment="1" applyProtection="1">
      <alignment vertical="center" wrapText="1"/>
    </xf>
    <xf numFmtId="0" fontId="2" fillId="9" borderId="9" xfId="0" applyFont="1" applyFill="1" applyBorder="1" applyAlignment="1" applyProtection="1">
      <alignment horizontal="center" vertical="center" wrapText="1"/>
    </xf>
    <xf numFmtId="0" fontId="9" fillId="9" borderId="9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wrapText="1"/>
    </xf>
    <xf numFmtId="0" fontId="9" fillId="10" borderId="1" xfId="16" applyFont="1" applyFill="1" applyBorder="1" applyAlignment="1" applyProtection="1">
      <alignment horizontal="center" vertical="top" wrapText="1"/>
    </xf>
    <xf numFmtId="0" fontId="9" fillId="10" borderId="1" xfId="16" applyFont="1" applyFill="1" applyBorder="1" applyAlignment="1" applyProtection="1">
      <alignment horizontal="center" vertical="top"/>
    </xf>
    <xf numFmtId="0" fontId="3" fillId="9" borderId="9" xfId="0" applyFont="1" applyFill="1" applyBorder="1" applyAlignment="1" applyProtection="1">
      <alignment horizontal="center" vertical="top" wrapText="1"/>
    </xf>
    <xf numFmtId="1" fontId="3" fillId="9" borderId="9" xfId="0" applyNumberFormat="1" applyFont="1" applyFill="1" applyBorder="1" applyAlignment="1" applyProtection="1">
      <alignment horizontal="center" vertical="top" wrapText="1"/>
    </xf>
    <xf numFmtId="0" fontId="2" fillId="9" borderId="9" xfId="0" applyFont="1" applyFill="1" applyBorder="1" applyAlignment="1" applyProtection="1">
      <alignment horizontal="center" vertical="top" wrapText="1"/>
    </xf>
    <xf numFmtId="0" fontId="36" fillId="10" borderId="0" xfId="0" applyFont="1" applyFill="1" applyAlignment="1">
      <alignment vertical="center"/>
    </xf>
    <xf numFmtId="0" fontId="36" fillId="10" borderId="10" xfId="0" applyFont="1" applyFill="1" applyBorder="1" applyAlignment="1">
      <alignment vertical="center"/>
    </xf>
    <xf numFmtId="0" fontId="36" fillId="10" borderId="5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vertical="center"/>
    </xf>
    <xf numFmtId="0" fontId="37" fillId="9" borderId="1" xfId="0" applyFont="1" applyFill="1" applyBorder="1" applyAlignment="1">
      <alignment horizontal="center" vertical="center"/>
    </xf>
    <xf numFmtId="0" fontId="37" fillId="9" borderId="1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right" vertical="center"/>
    </xf>
    <xf numFmtId="0" fontId="38" fillId="9" borderId="1" xfId="0" applyFont="1" applyFill="1" applyBorder="1" applyAlignment="1">
      <alignment horizontal="center" vertical="top" wrapText="1"/>
    </xf>
    <xf numFmtId="0" fontId="38" fillId="9" borderId="1" xfId="0" applyFont="1" applyFill="1" applyBorder="1" applyAlignment="1">
      <alignment horizontal="right" vertical="top" wrapText="1"/>
    </xf>
    <xf numFmtId="0" fontId="39" fillId="9" borderId="1" xfId="0" applyFont="1" applyFill="1" applyBorder="1" applyAlignment="1">
      <alignment horizontal="center" vertical="center"/>
    </xf>
    <xf numFmtId="0" fontId="26" fillId="9" borderId="1" xfId="0" applyFont="1" applyFill="1" applyBorder="1" applyAlignment="1" applyProtection="1">
      <alignment vertical="top" wrapText="1"/>
    </xf>
    <xf numFmtId="0" fontId="6" fillId="9" borderId="3" xfId="0" applyFont="1" applyFill="1" applyBorder="1" applyAlignment="1" applyProtection="1">
      <alignment vertical="top" wrapText="1"/>
    </xf>
    <xf numFmtId="0" fontId="6" fillId="9" borderId="1" xfId="0" applyFont="1" applyFill="1" applyBorder="1" applyAlignment="1" applyProtection="1">
      <alignment vertical="center" wrapText="1"/>
    </xf>
    <xf numFmtId="0" fontId="26" fillId="9" borderId="1" xfId="0" applyFont="1" applyFill="1" applyBorder="1" applyAlignment="1" applyProtection="1">
      <alignment horizontal="center" vertical="top"/>
    </xf>
    <xf numFmtId="0" fontId="6" fillId="9" borderId="3" xfId="0" applyFont="1" applyFill="1" applyBorder="1" applyAlignment="1" applyProtection="1">
      <alignment vertical="top"/>
    </xf>
    <xf numFmtId="0" fontId="9" fillId="9" borderId="1" xfId="0" applyFont="1" applyFill="1" applyBorder="1" applyAlignment="1" applyProtection="1">
      <alignment vertical="top" wrapText="1"/>
    </xf>
    <xf numFmtId="3" fontId="41" fillId="9" borderId="1" xfId="15" applyNumberFormat="1" applyFont="1" applyFill="1" applyBorder="1" applyAlignment="1" applyProtection="1">
      <alignment horizontal="center" vertical="top" wrapText="1"/>
    </xf>
    <xf numFmtId="3" fontId="40" fillId="9" borderId="1" xfId="14" applyNumberFormat="1" applyFont="1" applyFill="1" applyBorder="1" applyAlignment="1" applyProtection="1">
      <alignment horizontal="center" vertical="top" wrapText="1"/>
    </xf>
    <xf numFmtId="3" fontId="11" fillId="9" borderId="1" xfId="17" applyNumberFormat="1" applyFont="1" applyFill="1" applyBorder="1" applyAlignment="1" applyProtection="1">
      <alignment horizontal="center" vertical="top" wrapText="1"/>
    </xf>
    <xf numFmtId="3" fontId="10" fillId="9" borderId="1" xfId="1" applyNumberFormat="1" applyFont="1" applyFill="1" applyBorder="1" applyAlignment="1" applyProtection="1">
      <alignment horizontal="center" vertical="top" wrapText="1"/>
    </xf>
    <xf numFmtId="0" fontId="6" fillId="9" borderId="1" xfId="0" applyFont="1" applyFill="1" applyBorder="1" applyAlignment="1" applyProtection="1">
      <alignment vertical="top"/>
    </xf>
    <xf numFmtId="0" fontId="26" fillId="9" borderId="1" xfId="0" applyFont="1" applyFill="1" applyBorder="1" applyAlignment="1" applyProtection="1">
      <alignment horizontal="center"/>
    </xf>
    <xf numFmtId="3" fontId="42" fillId="0" borderId="1" xfId="14" applyNumberFormat="1" applyFont="1" applyFill="1" applyBorder="1" applyAlignment="1" applyProtection="1">
      <alignment horizontal="center" vertical="top" wrapText="1"/>
      <protection locked="0"/>
    </xf>
    <xf numFmtId="0" fontId="6" fillId="9" borderId="1" xfId="0" applyFont="1" applyFill="1" applyBorder="1" applyAlignment="1" applyProtection="1">
      <alignment horizontal="left" vertical="top" wrapText="1"/>
    </xf>
    <xf numFmtId="3" fontId="42" fillId="9" borderId="1" xfId="14" applyNumberFormat="1" applyFont="1" applyFill="1" applyBorder="1" applyAlignment="1" applyProtection="1">
      <alignment horizontal="left" vertical="top" wrapText="1"/>
    </xf>
    <xf numFmtId="0" fontId="7" fillId="10" borderId="0" xfId="0" applyFont="1" applyFill="1" applyAlignment="1" applyProtection="1">
      <alignment horizontal="center" vertical="top"/>
    </xf>
    <xf numFmtId="0" fontId="7" fillId="10" borderId="10" xfId="0" applyFont="1" applyFill="1" applyBorder="1" applyAlignment="1" applyProtection="1">
      <alignment horizontal="center" vertical="top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right" wrapText="1"/>
    </xf>
    <xf numFmtId="0" fontId="6" fillId="4" borderId="17" xfId="0" applyFont="1" applyFill="1" applyBorder="1" applyAlignment="1" applyProtection="1">
      <alignment horizontal="right" wrapText="1"/>
    </xf>
    <xf numFmtId="0" fontId="9" fillId="9" borderId="8" xfId="0" applyFont="1" applyFill="1" applyBorder="1" applyAlignment="1" applyProtection="1">
      <alignment horizontal="left" vertical="center"/>
    </xf>
    <xf numFmtId="0" fontId="9" fillId="9" borderId="9" xfId="0" applyFont="1" applyFill="1" applyBorder="1" applyAlignment="1" applyProtection="1">
      <alignment horizontal="left" vertical="center"/>
    </xf>
    <xf numFmtId="0" fontId="9" fillId="9" borderId="17" xfId="0" applyFont="1" applyFill="1" applyBorder="1" applyAlignment="1" applyProtection="1">
      <alignment horizontal="left" vertical="center"/>
    </xf>
    <xf numFmtId="0" fontId="24" fillId="9" borderId="3" xfId="0" applyFont="1" applyFill="1" applyBorder="1" applyAlignment="1" applyProtection="1">
      <alignment horizontal="left" vertical="top" wrapText="1"/>
    </xf>
    <xf numFmtId="0" fontId="24" fillId="9" borderId="2" xfId="0" applyFont="1" applyFill="1" applyBorder="1" applyAlignment="1" applyProtection="1">
      <alignment horizontal="left" vertical="top" wrapText="1"/>
    </xf>
    <xf numFmtId="0" fontId="24" fillId="9" borderId="4" xfId="0" applyFont="1" applyFill="1" applyBorder="1" applyAlignment="1" applyProtection="1">
      <alignment horizontal="left" vertical="top" wrapText="1"/>
    </xf>
    <xf numFmtId="0" fontId="26" fillId="9" borderId="1" xfId="0" applyFont="1" applyFill="1" applyBorder="1" applyAlignment="1" applyProtection="1">
      <alignment horizontal="left" vertical="top" wrapText="1"/>
    </xf>
    <xf numFmtId="0" fontId="6" fillId="9" borderId="1" xfId="0" applyFont="1" applyFill="1" applyBorder="1" applyAlignment="1" applyProtection="1">
      <alignment horizontal="left" vertical="top" wrapText="1"/>
    </xf>
    <xf numFmtId="0" fontId="25" fillId="9" borderId="1" xfId="0" applyFont="1" applyFill="1" applyBorder="1" applyAlignment="1" applyProtection="1">
      <alignment horizontal="left" vertical="top" wrapText="1"/>
    </xf>
    <xf numFmtId="0" fontId="8" fillId="9" borderId="1" xfId="0" applyFont="1" applyFill="1" applyBorder="1" applyAlignment="1" applyProtection="1">
      <alignment horizontal="left" vertical="top" wrapText="1"/>
    </xf>
    <xf numFmtId="0" fontId="25" fillId="9" borderId="3" xfId="0" applyFont="1" applyFill="1" applyBorder="1" applyAlignment="1" applyProtection="1">
      <alignment horizontal="left" vertical="top" wrapText="1"/>
    </xf>
    <xf numFmtId="0" fontId="25" fillId="9" borderId="2" xfId="0" applyFont="1" applyFill="1" applyBorder="1" applyAlignment="1" applyProtection="1">
      <alignment horizontal="left" vertical="top" wrapText="1"/>
    </xf>
    <xf numFmtId="0" fontId="25" fillId="9" borderId="4" xfId="0" applyFont="1" applyFill="1" applyBorder="1" applyAlignment="1" applyProtection="1">
      <alignment horizontal="left" vertical="top" wrapText="1"/>
    </xf>
    <xf numFmtId="0" fontId="26" fillId="9" borderId="1" xfId="0" applyFont="1" applyFill="1" applyBorder="1" applyAlignment="1" applyProtection="1">
      <alignment vertical="top" wrapText="1"/>
    </xf>
    <xf numFmtId="0" fontId="0" fillId="0" borderId="1" xfId="0" applyBorder="1" applyAlignment="1">
      <alignment vertical="top" wrapText="1"/>
    </xf>
    <xf numFmtId="0" fontId="26" fillId="9" borderId="3" xfId="0" applyFont="1" applyFill="1" applyBorder="1" applyAlignment="1" applyProtection="1">
      <alignment horizontal="left" vertical="top" wrapText="1"/>
    </xf>
    <xf numFmtId="0" fontId="26" fillId="9" borderId="2" xfId="0" applyFont="1" applyFill="1" applyBorder="1" applyAlignment="1" applyProtection="1">
      <alignment horizontal="left" vertical="top" wrapText="1"/>
    </xf>
    <xf numFmtId="0" fontId="26" fillId="9" borderId="4" xfId="0" applyFont="1" applyFill="1" applyBorder="1" applyAlignment="1" applyProtection="1">
      <alignment horizontal="left" vertical="top" wrapText="1"/>
    </xf>
    <xf numFmtId="0" fontId="9" fillId="9" borderId="3" xfId="0" applyFont="1" applyFill="1" applyBorder="1" applyAlignment="1" applyProtection="1">
      <alignment horizontal="left" vertical="center" wrapText="1"/>
    </xf>
    <xf numFmtId="0" fontId="9" fillId="9" borderId="2" xfId="0" applyFont="1" applyFill="1" applyBorder="1" applyAlignment="1" applyProtection="1">
      <alignment horizontal="left" vertical="center" wrapText="1"/>
    </xf>
    <xf numFmtId="0" fontId="6" fillId="9" borderId="3" xfId="0" applyFont="1" applyFill="1" applyBorder="1" applyAlignment="1" applyProtection="1">
      <alignment horizontal="left" vertical="top"/>
    </xf>
    <xf numFmtId="0" fontId="6" fillId="9" borderId="2" xfId="0" applyFont="1" applyFill="1" applyBorder="1" applyAlignment="1" applyProtection="1">
      <alignment horizontal="left" vertical="top"/>
    </xf>
    <xf numFmtId="0" fontId="6" fillId="9" borderId="4" xfId="0" applyFont="1" applyFill="1" applyBorder="1" applyAlignment="1" applyProtection="1">
      <alignment horizontal="left" vertical="top"/>
    </xf>
    <xf numFmtId="0" fontId="1" fillId="9" borderId="8" xfId="0" applyFont="1" applyFill="1" applyBorder="1" applyAlignment="1" applyProtection="1">
      <alignment horizontal="left" vertical="center"/>
    </xf>
    <xf numFmtId="0" fontId="1" fillId="9" borderId="9" xfId="0" applyFont="1" applyFill="1" applyBorder="1" applyAlignment="1" applyProtection="1">
      <alignment horizontal="left" vertical="center"/>
    </xf>
    <xf numFmtId="0" fontId="9" fillId="9" borderId="3" xfId="0" applyFont="1" applyFill="1" applyBorder="1" applyAlignment="1" applyProtection="1">
      <alignment horizontal="left" vertical="top"/>
    </xf>
    <xf numFmtId="0" fontId="9" fillId="9" borderId="2" xfId="0" applyFont="1" applyFill="1" applyBorder="1" applyAlignment="1" applyProtection="1">
      <alignment horizontal="left" vertical="top"/>
    </xf>
    <xf numFmtId="0" fontId="9" fillId="9" borderId="4" xfId="0" applyFont="1" applyFill="1" applyBorder="1" applyAlignment="1" applyProtection="1">
      <alignment horizontal="left" vertical="top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18">
    <cellStyle name="20% - ส่วนที่ถูกเน้น6" xfId="17" builtinId="50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เครื่องหมายจุลภาค" xfId="1" builtinId="3"/>
    <cellStyle name="ปกติ" xfId="0" builtinId="0"/>
    <cellStyle name="ป้อนค่า" xfId="14" builtinId="20"/>
    <cellStyle name="ส่วนที่ถูกเน้น6" xfId="16" builtinId="49"/>
    <cellStyle name="หมายเหตุ" xfId="15" builtinId="10"/>
  </cellStyles>
  <dxfs count="5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10</xdr:row>
      <xdr:rowOff>142875</xdr:rowOff>
    </xdr:from>
    <xdr:to>
      <xdr:col>5</xdr:col>
      <xdr:colOff>342900</xdr:colOff>
      <xdr:row>11</xdr:row>
      <xdr:rowOff>142875</xdr:rowOff>
    </xdr:to>
    <xdr:sp macro="" textlink="">
      <xdr:nvSpPr>
        <xdr:cNvPr id="3" name="Rectangle 2"/>
        <xdr:cNvSpPr/>
      </xdr:nvSpPr>
      <xdr:spPr>
        <a:xfrm>
          <a:off x="3657600" y="1952625"/>
          <a:ext cx="114300" cy="1809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10</xdr:row>
      <xdr:rowOff>142875</xdr:rowOff>
    </xdr:from>
    <xdr:to>
      <xdr:col>5</xdr:col>
      <xdr:colOff>114300</xdr:colOff>
      <xdr:row>11</xdr:row>
      <xdr:rowOff>142875</xdr:rowOff>
    </xdr:to>
    <xdr:sp macro="" textlink="">
      <xdr:nvSpPr>
        <xdr:cNvPr id="4" name="Rectangle 3"/>
        <xdr:cNvSpPr/>
      </xdr:nvSpPr>
      <xdr:spPr>
        <a:xfrm>
          <a:off x="3429000" y="1952625"/>
          <a:ext cx="114300" cy="1809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0</xdr:col>
      <xdr:colOff>19050</xdr:colOff>
      <xdr:row>1</xdr:row>
      <xdr:rowOff>19050</xdr:rowOff>
    </xdr:from>
    <xdr:to>
      <xdr:col>14</xdr:col>
      <xdr:colOff>590550</xdr:colOff>
      <xdr:row>36</xdr:row>
      <xdr:rowOff>85725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0025"/>
          <a:ext cx="10172700" cy="640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0" zoomScaleNormal="80" workbookViewId="0">
      <pane ySplit="4" topLeftCell="A5" activePane="bottomLeft" state="frozen"/>
      <selection activeCell="B1" sqref="B1"/>
      <selection pane="bottomLeft" activeCell="D7" sqref="D7"/>
    </sheetView>
  </sheetViews>
  <sheetFormatPr defaultColWidth="9" defaultRowHeight="21" x14ac:dyDescent="0.35"/>
  <cols>
    <col min="1" max="1" width="5" style="56" customWidth="1"/>
    <col min="2" max="2" width="63.375" style="57" customWidth="1"/>
    <col min="3" max="3" width="7.875" style="57" customWidth="1"/>
    <col min="4" max="6" width="6.625" style="58" customWidth="1"/>
    <col min="7" max="7" width="31.625" style="57" customWidth="1"/>
    <col min="8" max="8" width="11" style="59" customWidth="1"/>
    <col min="9" max="9" width="38.875" style="65" customWidth="1"/>
    <col min="10" max="10" width="34.625" style="52" customWidth="1"/>
    <col min="11" max="16384" width="9" style="53"/>
  </cols>
  <sheetData>
    <row r="1" spans="1:10" ht="23.25" x14ac:dyDescent="0.35">
      <c r="A1" s="181" t="s">
        <v>275</v>
      </c>
      <c r="B1" s="181"/>
      <c r="C1" s="181"/>
      <c r="D1" s="181"/>
      <c r="E1" s="181"/>
      <c r="F1" s="181"/>
      <c r="G1" s="181"/>
      <c r="H1" s="181"/>
      <c r="I1" s="182"/>
    </row>
    <row r="2" spans="1:10" s="55" customFormat="1" ht="26.25" x14ac:dyDescent="0.4">
      <c r="A2" s="183" t="s">
        <v>291</v>
      </c>
      <c r="B2" s="183"/>
      <c r="C2" s="183"/>
      <c r="D2" s="183"/>
      <c r="E2" s="183"/>
      <c r="F2" s="183"/>
      <c r="G2" s="183"/>
      <c r="H2" s="183"/>
      <c r="I2" s="184"/>
      <c r="J2" s="54"/>
    </row>
    <row r="3" spans="1:10" x14ac:dyDescent="0.35">
      <c r="A3" s="185" t="s">
        <v>292</v>
      </c>
      <c r="B3" s="185"/>
      <c r="C3" s="185"/>
      <c r="D3" s="185"/>
      <c r="E3" s="185"/>
      <c r="F3" s="185"/>
      <c r="G3" s="185"/>
      <c r="H3" s="185"/>
      <c r="I3" s="186"/>
      <c r="J3" s="60"/>
    </row>
    <row r="4" spans="1:10" s="61" customFormat="1" ht="45.95" customHeight="1" x14ac:dyDescent="0.35">
      <c r="A4" s="75" t="s">
        <v>80</v>
      </c>
      <c r="B4" s="76" t="s">
        <v>69</v>
      </c>
      <c r="C4" s="75" t="s">
        <v>0</v>
      </c>
      <c r="D4" s="75">
        <v>2559</v>
      </c>
      <c r="E4" s="75">
        <v>2558</v>
      </c>
      <c r="F4" s="75">
        <v>2557</v>
      </c>
      <c r="G4" s="76" t="s">
        <v>75</v>
      </c>
      <c r="H4" s="75" t="s">
        <v>199</v>
      </c>
      <c r="I4" s="77" t="s">
        <v>190</v>
      </c>
      <c r="J4" s="8"/>
    </row>
    <row r="5" spans="1:10" s="61" customFormat="1" ht="24.95" hidden="1" customHeight="1" x14ac:dyDescent="0.35">
      <c r="A5" s="62"/>
      <c r="B5" s="63"/>
      <c r="C5" s="64"/>
      <c r="D5" s="64"/>
      <c r="E5" s="64"/>
      <c r="F5" s="64"/>
      <c r="G5" s="63"/>
      <c r="H5" s="64"/>
      <c r="I5" s="64"/>
      <c r="J5" s="8"/>
    </row>
    <row r="6" spans="1:10" s="61" customFormat="1" ht="27.95" customHeight="1" x14ac:dyDescent="0.3">
      <c r="A6" s="187" t="s">
        <v>277</v>
      </c>
      <c r="B6" s="188"/>
      <c r="C6" s="188"/>
      <c r="D6" s="188"/>
      <c r="E6" s="188"/>
      <c r="F6" s="188"/>
      <c r="G6" s="188"/>
      <c r="H6" s="188"/>
      <c r="I6" s="189"/>
      <c r="J6" s="2"/>
    </row>
    <row r="7" spans="1:10" ht="42" x14ac:dyDescent="0.3">
      <c r="A7" s="66">
        <v>1</v>
      </c>
      <c r="B7" s="67" t="s">
        <v>204</v>
      </c>
      <c r="C7" s="68" t="s">
        <v>1</v>
      </c>
      <c r="D7" s="178"/>
      <c r="E7" s="178"/>
      <c r="F7" s="178"/>
      <c r="G7" s="180"/>
      <c r="H7" s="66" t="s">
        <v>118</v>
      </c>
      <c r="I7" s="71" t="s">
        <v>93</v>
      </c>
      <c r="J7" s="41"/>
    </row>
    <row r="8" spans="1:10" ht="68.099999999999994" customHeight="1" x14ac:dyDescent="0.3">
      <c r="A8" s="66">
        <v>2</v>
      </c>
      <c r="B8" s="67" t="s">
        <v>203</v>
      </c>
      <c r="C8" s="68" t="s">
        <v>1</v>
      </c>
      <c r="D8" s="178"/>
      <c r="E8" s="178"/>
      <c r="F8" s="178"/>
      <c r="G8" s="180"/>
      <c r="H8" s="66" t="s">
        <v>119</v>
      </c>
      <c r="I8" s="71" t="s">
        <v>94</v>
      </c>
      <c r="J8" s="41"/>
    </row>
    <row r="9" spans="1:10" ht="42" x14ac:dyDescent="0.3">
      <c r="A9" s="66">
        <v>3</v>
      </c>
      <c r="B9" s="67" t="s">
        <v>202</v>
      </c>
      <c r="C9" s="68" t="s">
        <v>1</v>
      </c>
      <c r="D9" s="178"/>
      <c r="E9" s="178"/>
      <c r="F9" s="178"/>
      <c r="G9" s="180"/>
      <c r="H9" s="66" t="s">
        <v>120</v>
      </c>
      <c r="I9" s="74"/>
      <c r="J9" s="2"/>
    </row>
    <row r="10" spans="1:10" ht="42" x14ac:dyDescent="0.3">
      <c r="A10" s="66">
        <v>4</v>
      </c>
      <c r="B10" s="67" t="s">
        <v>201</v>
      </c>
      <c r="C10" s="68" t="s">
        <v>1</v>
      </c>
      <c r="D10" s="178"/>
      <c r="E10" s="178"/>
      <c r="F10" s="178"/>
      <c r="G10" s="180"/>
      <c r="H10" s="66" t="s">
        <v>121</v>
      </c>
      <c r="I10" s="74"/>
      <c r="J10" s="2"/>
    </row>
    <row r="11" spans="1:10" x14ac:dyDescent="0.3">
      <c r="A11" s="66">
        <v>5</v>
      </c>
      <c r="B11" s="67" t="s">
        <v>200</v>
      </c>
      <c r="C11" s="68" t="s">
        <v>1</v>
      </c>
      <c r="D11" s="178"/>
      <c r="E11" s="178"/>
      <c r="F11" s="178"/>
      <c r="G11" s="180"/>
      <c r="H11" s="66" t="s">
        <v>122</v>
      </c>
      <c r="I11" s="74"/>
      <c r="J11" s="2"/>
    </row>
    <row r="12" spans="1:10" ht="42" x14ac:dyDescent="0.3">
      <c r="A12" s="66">
        <v>6</v>
      </c>
      <c r="B12" s="67" t="s">
        <v>205</v>
      </c>
      <c r="C12" s="68" t="s">
        <v>1</v>
      </c>
      <c r="D12" s="178"/>
      <c r="E12" s="178"/>
      <c r="F12" s="178"/>
      <c r="G12" s="180"/>
      <c r="H12" s="66" t="s">
        <v>123</v>
      </c>
      <c r="I12" s="74"/>
      <c r="J12" s="2"/>
    </row>
    <row r="13" spans="1:10" x14ac:dyDescent="0.3">
      <c r="A13" s="66">
        <v>7</v>
      </c>
      <c r="B13" s="67" t="s">
        <v>206</v>
      </c>
      <c r="C13" s="68" t="s">
        <v>1</v>
      </c>
      <c r="D13" s="178"/>
      <c r="E13" s="178"/>
      <c r="F13" s="178"/>
      <c r="G13" s="180"/>
      <c r="H13" s="66" t="s">
        <v>124</v>
      </c>
      <c r="I13" s="74"/>
      <c r="J13" s="2"/>
    </row>
    <row r="14" spans="1:10" x14ac:dyDescent="0.3">
      <c r="A14" s="66">
        <v>8</v>
      </c>
      <c r="B14" s="67" t="s">
        <v>207</v>
      </c>
      <c r="C14" s="68" t="s">
        <v>1</v>
      </c>
      <c r="D14" s="178"/>
      <c r="E14" s="178"/>
      <c r="F14" s="178"/>
      <c r="G14" s="180"/>
      <c r="H14" s="66" t="s">
        <v>125</v>
      </c>
      <c r="I14" s="74"/>
      <c r="J14" s="2"/>
    </row>
    <row r="15" spans="1:10" x14ac:dyDescent="0.3">
      <c r="A15" s="66">
        <v>9</v>
      </c>
      <c r="B15" s="67" t="s">
        <v>208</v>
      </c>
      <c r="C15" s="68" t="s">
        <v>1</v>
      </c>
      <c r="D15" s="178"/>
      <c r="E15" s="178"/>
      <c r="F15" s="178"/>
      <c r="G15" s="180"/>
      <c r="H15" s="66" t="s">
        <v>126</v>
      </c>
      <c r="I15" s="74"/>
      <c r="J15" s="2"/>
    </row>
    <row r="16" spans="1:10" x14ac:dyDescent="0.3">
      <c r="A16" s="66">
        <v>10</v>
      </c>
      <c r="B16" s="67" t="s">
        <v>209</v>
      </c>
      <c r="C16" s="68" t="s">
        <v>1</v>
      </c>
      <c r="D16" s="178"/>
      <c r="E16" s="178"/>
      <c r="F16" s="178"/>
      <c r="G16" s="180"/>
      <c r="H16" s="66" t="s">
        <v>127</v>
      </c>
      <c r="I16" s="74"/>
      <c r="J16" s="2"/>
    </row>
    <row r="17" spans="1:10" ht="42" x14ac:dyDescent="0.3">
      <c r="A17" s="66">
        <v>11</v>
      </c>
      <c r="B17" s="67" t="s">
        <v>210</v>
      </c>
      <c r="C17" s="68" t="s">
        <v>1</v>
      </c>
      <c r="D17" s="178"/>
      <c r="E17" s="178"/>
      <c r="F17" s="178"/>
      <c r="G17" s="180"/>
      <c r="H17" s="66" t="s">
        <v>128</v>
      </c>
      <c r="I17" s="74"/>
      <c r="J17" s="2"/>
    </row>
    <row r="18" spans="1:10" ht="42" x14ac:dyDescent="0.3">
      <c r="A18" s="66">
        <v>12</v>
      </c>
      <c r="B18" s="67" t="s">
        <v>211</v>
      </c>
      <c r="C18" s="68" t="s">
        <v>1</v>
      </c>
      <c r="D18" s="178"/>
      <c r="E18" s="178"/>
      <c r="F18" s="178"/>
      <c r="G18" s="180"/>
      <c r="H18" s="66" t="s">
        <v>129</v>
      </c>
      <c r="I18" s="74"/>
      <c r="J18" s="2"/>
    </row>
    <row r="19" spans="1:10" ht="42" x14ac:dyDescent="0.3">
      <c r="A19" s="66">
        <v>13</v>
      </c>
      <c r="B19" s="67" t="s">
        <v>212</v>
      </c>
      <c r="C19" s="68" t="s">
        <v>1</v>
      </c>
      <c r="D19" s="178"/>
      <c r="E19" s="178"/>
      <c r="F19" s="178"/>
      <c r="G19" s="180"/>
      <c r="H19" s="66" t="s">
        <v>130</v>
      </c>
      <c r="I19" s="74"/>
      <c r="J19" s="2"/>
    </row>
    <row r="20" spans="1:10" x14ac:dyDescent="0.3">
      <c r="A20" s="66">
        <v>14</v>
      </c>
      <c r="B20" s="67" t="s">
        <v>213</v>
      </c>
      <c r="C20" s="68" t="s">
        <v>1</v>
      </c>
      <c r="D20" s="178"/>
      <c r="E20" s="178"/>
      <c r="F20" s="178"/>
      <c r="G20" s="180"/>
      <c r="H20" s="66" t="s">
        <v>131</v>
      </c>
      <c r="I20" s="74"/>
      <c r="J20" s="2"/>
    </row>
    <row r="21" spans="1:10" ht="42" x14ac:dyDescent="0.3">
      <c r="A21" s="66">
        <v>15</v>
      </c>
      <c r="B21" s="67" t="s">
        <v>214</v>
      </c>
      <c r="C21" s="68" t="s">
        <v>1</v>
      </c>
      <c r="D21" s="178"/>
      <c r="E21" s="178"/>
      <c r="F21" s="178"/>
      <c r="G21" s="180"/>
      <c r="H21" s="66" t="s">
        <v>132</v>
      </c>
      <c r="I21" s="74"/>
      <c r="J21" s="2"/>
    </row>
    <row r="22" spans="1:10" ht="42" x14ac:dyDescent="0.3">
      <c r="A22" s="66">
        <v>16</v>
      </c>
      <c r="B22" s="67" t="s">
        <v>215</v>
      </c>
      <c r="C22" s="68" t="s">
        <v>1</v>
      </c>
      <c r="D22" s="178"/>
      <c r="E22" s="178"/>
      <c r="F22" s="178"/>
      <c r="G22" s="180"/>
      <c r="H22" s="66" t="s">
        <v>133</v>
      </c>
      <c r="I22" s="74"/>
      <c r="J22" s="2"/>
    </row>
    <row r="23" spans="1:10" ht="42" x14ac:dyDescent="0.3">
      <c r="A23" s="66">
        <v>17</v>
      </c>
      <c r="B23" s="67" t="s">
        <v>216</v>
      </c>
      <c r="C23" s="68" t="s">
        <v>1</v>
      </c>
      <c r="D23" s="178"/>
      <c r="E23" s="178"/>
      <c r="F23" s="178"/>
      <c r="G23" s="180"/>
      <c r="H23" s="66" t="s">
        <v>134</v>
      </c>
      <c r="I23" s="74"/>
      <c r="J23" s="2"/>
    </row>
    <row r="24" spans="1:10" ht="42" x14ac:dyDescent="0.3">
      <c r="A24" s="66">
        <v>18</v>
      </c>
      <c r="B24" s="67" t="s">
        <v>217</v>
      </c>
      <c r="C24" s="68" t="s">
        <v>1</v>
      </c>
      <c r="D24" s="178"/>
      <c r="E24" s="178"/>
      <c r="F24" s="178"/>
      <c r="G24" s="180"/>
      <c r="H24" s="66" t="s">
        <v>135</v>
      </c>
      <c r="I24" s="74"/>
      <c r="J24" s="2"/>
    </row>
    <row r="25" spans="1:10" ht="84" x14ac:dyDescent="0.3">
      <c r="A25" s="66">
        <v>19</v>
      </c>
      <c r="B25" s="67" t="s">
        <v>115</v>
      </c>
      <c r="C25" s="68" t="s">
        <v>1</v>
      </c>
      <c r="D25" s="178"/>
      <c r="E25" s="178"/>
      <c r="F25" s="178"/>
      <c r="G25" s="180"/>
      <c r="H25" s="72" t="s">
        <v>136</v>
      </c>
      <c r="I25" s="71" t="s">
        <v>76</v>
      </c>
      <c r="J25" s="41"/>
    </row>
    <row r="26" spans="1:10" ht="106.5" customHeight="1" x14ac:dyDescent="0.3">
      <c r="A26" s="66">
        <v>20</v>
      </c>
      <c r="B26" s="67" t="s">
        <v>116</v>
      </c>
      <c r="C26" s="68" t="s">
        <v>1</v>
      </c>
      <c r="D26" s="178"/>
      <c r="E26" s="178"/>
      <c r="F26" s="178"/>
      <c r="G26" s="180"/>
      <c r="H26" s="66" t="s">
        <v>137</v>
      </c>
      <c r="I26" s="71" t="s">
        <v>77</v>
      </c>
      <c r="J26" s="41"/>
    </row>
    <row r="27" spans="1:10" ht="63" x14ac:dyDescent="0.3">
      <c r="A27" s="66">
        <v>21</v>
      </c>
      <c r="B27" s="67" t="s">
        <v>117</v>
      </c>
      <c r="C27" s="68" t="s">
        <v>1</v>
      </c>
      <c r="D27" s="178"/>
      <c r="E27" s="178"/>
      <c r="F27" s="178"/>
      <c r="G27" s="180"/>
      <c r="H27" s="72" t="s">
        <v>138</v>
      </c>
      <c r="I27" s="71" t="s">
        <v>78</v>
      </c>
      <c r="J27" s="41"/>
    </row>
    <row r="28" spans="1:10" ht="23.25" x14ac:dyDescent="0.3">
      <c r="A28" s="66">
        <v>22</v>
      </c>
      <c r="B28" s="67" t="s">
        <v>198</v>
      </c>
      <c r="C28" s="69"/>
      <c r="D28" s="69"/>
      <c r="E28" s="69"/>
      <c r="F28" s="69"/>
      <c r="G28" s="179"/>
      <c r="H28" s="72" t="s">
        <v>139</v>
      </c>
      <c r="I28" s="73" t="s">
        <v>197</v>
      </c>
      <c r="J28" s="2"/>
    </row>
    <row r="29" spans="1:10" ht="42" x14ac:dyDescent="0.3">
      <c r="A29" s="66">
        <v>23</v>
      </c>
      <c r="B29" s="67" t="s">
        <v>218</v>
      </c>
      <c r="C29" s="68" t="s">
        <v>1</v>
      </c>
      <c r="D29" s="178"/>
      <c r="E29" s="178"/>
      <c r="F29" s="178"/>
      <c r="G29" s="180"/>
      <c r="H29" s="66" t="s">
        <v>140</v>
      </c>
      <c r="I29" s="74"/>
      <c r="J29" s="2"/>
    </row>
    <row r="30" spans="1:10" ht="42" x14ac:dyDescent="0.3">
      <c r="A30" s="66">
        <v>24</v>
      </c>
      <c r="B30" s="67" t="s">
        <v>219</v>
      </c>
      <c r="C30" s="68" t="s">
        <v>1</v>
      </c>
      <c r="D30" s="178"/>
      <c r="E30" s="178"/>
      <c r="F30" s="178"/>
      <c r="G30" s="180"/>
      <c r="H30" s="66" t="s">
        <v>141</v>
      </c>
      <c r="I30" s="74"/>
      <c r="J30" s="2"/>
    </row>
    <row r="31" spans="1:10" x14ac:dyDescent="0.3">
      <c r="A31" s="66">
        <v>25</v>
      </c>
      <c r="B31" s="67" t="s">
        <v>220</v>
      </c>
      <c r="C31" s="68" t="s">
        <v>1</v>
      </c>
      <c r="D31" s="178"/>
      <c r="E31" s="178"/>
      <c r="F31" s="178"/>
      <c r="G31" s="180"/>
      <c r="H31" s="66" t="s">
        <v>142</v>
      </c>
      <c r="I31" s="74"/>
      <c r="J31" s="2"/>
    </row>
    <row r="32" spans="1:10" ht="42" x14ac:dyDescent="0.3">
      <c r="A32" s="66">
        <v>26</v>
      </c>
      <c r="B32" s="67" t="s">
        <v>221</v>
      </c>
      <c r="C32" s="68" t="s">
        <v>1</v>
      </c>
      <c r="D32" s="178"/>
      <c r="E32" s="178"/>
      <c r="F32" s="178"/>
      <c r="G32" s="180"/>
      <c r="H32" s="66" t="s">
        <v>143</v>
      </c>
      <c r="I32" s="71"/>
      <c r="J32" s="41"/>
    </row>
    <row r="33" spans="1:10" x14ac:dyDescent="0.3">
      <c r="A33" s="66">
        <v>27</v>
      </c>
      <c r="B33" s="70" t="s">
        <v>81</v>
      </c>
      <c r="C33" s="68" t="s">
        <v>1</v>
      </c>
      <c r="D33" s="178"/>
      <c r="E33" s="178"/>
      <c r="F33" s="178"/>
      <c r="G33" s="180"/>
      <c r="H33" s="67"/>
      <c r="I33" s="71"/>
      <c r="J33" s="41"/>
    </row>
  </sheetData>
  <sheetProtection algorithmName="SHA-512" hashValue="ZF3br2oKxaYWiBqIWxTrYoYi21QjLZL8oUSCM4cnU18r8YjwDnVn94xyrMjGGQl9T34h8r5J+7mo4I2X8xSvYg==" saltValue="Uiq++J2gp6z1yXNc0WEBBQ==" spinCount="100000" sheet="1" objects="1" scenarios="1"/>
  <protectedRanges>
    <protectedRange password="CCED" sqref="I32:J32 A4:C27 A29:C33 A28:B28" name="Range1"/>
  </protectedRanges>
  <mergeCells count="4">
    <mergeCell ref="A1:I1"/>
    <mergeCell ref="A2:I2"/>
    <mergeCell ref="A3:I3"/>
    <mergeCell ref="A6:I6"/>
  </mergeCells>
  <conditionalFormatting sqref="D28:G28">
    <cfRule type="notContainsBlanks" dxfId="55" priority="35">
      <formula>LEN(TRIM(D28))&gt;0</formula>
    </cfRule>
  </conditionalFormatting>
  <conditionalFormatting sqref="D7:F12">
    <cfRule type="notContainsBlanks" dxfId="54" priority="6">
      <formula>LEN(TRIM(D7))&gt;0</formula>
    </cfRule>
  </conditionalFormatting>
  <conditionalFormatting sqref="G7:G12">
    <cfRule type="notContainsBlanks" dxfId="53" priority="5">
      <formula>LEN(TRIM(G7))&gt;0</formula>
    </cfRule>
  </conditionalFormatting>
  <conditionalFormatting sqref="D13:F27">
    <cfRule type="notContainsBlanks" dxfId="52" priority="4">
      <formula>LEN(TRIM(D13))&gt;0</formula>
    </cfRule>
  </conditionalFormatting>
  <conditionalFormatting sqref="G13:G27">
    <cfRule type="notContainsBlanks" dxfId="51" priority="3">
      <formula>LEN(TRIM(G13))&gt;0</formula>
    </cfRule>
  </conditionalFormatting>
  <conditionalFormatting sqref="D29:F33">
    <cfRule type="notContainsBlanks" dxfId="50" priority="2">
      <formula>LEN(TRIM(D29))&gt;0</formula>
    </cfRule>
  </conditionalFormatting>
  <conditionalFormatting sqref="G29:G33">
    <cfRule type="notContainsBlanks" dxfId="49" priority="1">
      <formula>LEN(TRIM(G29))&gt;0</formula>
    </cfRule>
  </conditionalFormatting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8"/>
  <sheetViews>
    <sheetView zoomScale="80" zoomScaleNormal="80" workbookViewId="0">
      <pane ySplit="3" topLeftCell="A4" activePane="bottomLeft" state="frozen"/>
      <selection pane="bottomLeft" activeCell="D4" sqref="D4"/>
    </sheetView>
  </sheetViews>
  <sheetFormatPr defaultColWidth="9" defaultRowHeight="21" x14ac:dyDescent="0.2"/>
  <cols>
    <col min="1" max="1" width="5" style="43" customWidth="1"/>
    <col min="2" max="2" width="63.375" style="44" customWidth="1"/>
    <col min="3" max="3" width="7.875" style="7" bestFit="1" customWidth="1"/>
    <col min="4" max="6" width="6.625" style="45" customWidth="1"/>
    <col min="7" max="7" width="31.625" style="46" customWidth="1"/>
    <col min="8" max="8" width="11" style="47" customWidth="1"/>
    <col min="9" max="9" width="38.875" style="48" customWidth="1"/>
    <col min="10" max="10" width="33.125" style="9" customWidth="1"/>
    <col min="11" max="34" width="9" style="49"/>
    <col min="35" max="16384" width="9" style="47"/>
  </cols>
  <sheetData>
    <row r="1" spans="1:34" s="11" customFormat="1" ht="45.95" customHeight="1" x14ac:dyDescent="0.35">
      <c r="A1" s="78" t="s">
        <v>80</v>
      </c>
      <c r="B1" s="79" t="s">
        <v>69</v>
      </c>
      <c r="C1" s="80" t="s">
        <v>0</v>
      </c>
      <c r="D1" s="80">
        <v>2559</v>
      </c>
      <c r="E1" s="80">
        <v>2558</v>
      </c>
      <c r="F1" s="80">
        <v>2557</v>
      </c>
      <c r="G1" s="81" t="s">
        <v>70</v>
      </c>
      <c r="H1" s="82" t="s">
        <v>199</v>
      </c>
      <c r="I1" s="78" t="s">
        <v>190</v>
      </c>
      <c r="J1" s="8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1" customFormat="1" ht="45.95" hidden="1" customHeight="1" x14ac:dyDescent="0.35">
      <c r="A2" s="83"/>
      <c r="B2" s="84"/>
      <c r="C2" s="85"/>
      <c r="D2" s="85"/>
      <c r="E2" s="85"/>
      <c r="F2" s="85"/>
      <c r="G2" s="86"/>
      <c r="H2" s="87"/>
      <c r="I2" s="83"/>
      <c r="J2" s="8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37" customFormat="1" ht="27.95" customHeight="1" x14ac:dyDescent="0.35">
      <c r="A3" s="95" t="s">
        <v>278</v>
      </c>
      <c r="B3" s="96"/>
      <c r="C3" s="125"/>
      <c r="D3" s="125"/>
      <c r="E3" s="125"/>
      <c r="F3" s="125"/>
      <c r="G3" s="126"/>
      <c r="H3" s="127"/>
      <c r="I3" s="128"/>
      <c r="J3" s="3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20" customFormat="1" ht="42" x14ac:dyDescent="0.2">
      <c r="A4" s="66">
        <v>28</v>
      </c>
      <c r="B4" s="88" t="s">
        <v>233</v>
      </c>
      <c r="C4" s="68" t="s">
        <v>1</v>
      </c>
      <c r="D4" s="178"/>
      <c r="E4" s="178"/>
      <c r="F4" s="178"/>
      <c r="G4" s="180"/>
      <c r="H4" s="92" t="s">
        <v>144</v>
      </c>
      <c r="I4" s="73" t="s">
        <v>191</v>
      </c>
      <c r="J4" s="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20" customFormat="1" ht="42" x14ac:dyDescent="0.35">
      <c r="A5" s="66">
        <v>29</v>
      </c>
      <c r="B5" s="88" t="s">
        <v>234</v>
      </c>
      <c r="C5" s="68" t="s">
        <v>1</v>
      </c>
      <c r="D5" s="178"/>
      <c r="E5" s="178"/>
      <c r="F5" s="178"/>
      <c r="G5" s="180"/>
      <c r="H5" s="92" t="s">
        <v>145</v>
      </c>
      <c r="I5" s="123"/>
      <c r="J5" s="6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20" customFormat="1" ht="42" x14ac:dyDescent="0.35">
      <c r="A6" s="66">
        <v>30</v>
      </c>
      <c r="B6" s="88" t="s">
        <v>235</v>
      </c>
      <c r="C6" s="68" t="s">
        <v>1</v>
      </c>
      <c r="D6" s="178"/>
      <c r="E6" s="178"/>
      <c r="F6" s="178"/>
      <c r="G6" s="180"/>
      <c r="H6" s="92" t="s">
        <v>146</v>
      </c>
      <c r="I6" s="123"/>
      <c r="J6" s="6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0" customFormat="1" ht="42" x14ac:dyDescent="0.35">
      <c r="A7" s="66">
        <v>31</v>
      </c>
      <c r="B7" s="88" t="s">
        <v>236</v>
      </c>
      <c r="C7" s="68" t="s">
        <v>1</v>
      </c>
      <c r="D7" s="178"/>
      <c r="E7" s="178"/>
      <c r="F7" s="178"/>
      <c r="G7" s="180"/>
      <c r="H7" s="92" t="s">
        <v>147</v>
      </c>
      <c r="I7" s="123"/>
      <c r="J7" s="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20" customFormat="1" ht="42" x14ac:dyDescent="0.35">
      <c r="A8" s="66">
        <v>32</v>
      </c>
      <c r="B8" s="88" t="s">
        <v>237</v>
      </c>
      <c r="C8" s="68" t="s">
        <v>1</v>
      </c>
      <c r="D8" s="178"/>
      <c r="E8" s="178"/>
      <c r="F8" s="178"/>
      <c r="G8" s="180"/>
      <c r="H8" s="92" t="s">
        <v>148</v>
      </c>
      <c r="I8" s="123"/>
      <c r="J8" s="6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20" customFormat="1" ht="42" x14ac:dyDescent="0.35">
      <c r="A9" s="66">
        <v>33</v>
      </c>
      <c r="B9" s="88" t="s">
        <v>238</v>
      </c>
      <c r="C9" s="68" t="s">
        <v>1</v>
      </c>
      <c r="D9" s="178"/>
      <c r="E9" s="178"/>
      <c r="F9" s="178"/>
      <c r="G9" s="180"/>
      <c r="H9" s="92" t="s">
        <v>149</v>
      </c>
      <c r="I9" s="123"/>
      <c r="J9" s="6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20" customFormat="1" ht="42" x14ac:dyDescent="0.35">
      <c r="A10" s="66">
        <v>34</v>
      </c>
      <c r="B10" s="88" t="s">
        <v>239</v>
      </c>
      <c r="C10" s="68" t="s">
        <v>1</v>
      </c>
      <c r="D10" s="178"/>
      <c r="E10" s="178"/>
      <c r="F10" s="178"/>
      <c r="G10" s="180"/>
      <c r="H10" s="92" t="s">
        <v>150</v>
      </c>
      <c r="I10" s="123"/>
      <c r="J10" s="6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0" customFormat="1" ht="42" x14ac:dyDescent="0.35">
      <c r="A11" s="66">
        <v>35</v>
      </c>
      <c r="B11" s="88" t="s">
        <v>240</v>
      </c>
      <c r="C11" s="68" t="s">
        <v>1</v>
      </c>
      <c r="D11" s="178"/>
      <c r="E11" s="178"/>
      <c r="F11" s="178"/>
      <c r="G11" s="180"/>
      <c r="H11" s="92" t="s">
        <v>151</v>
      </c>
      <c r="I11" s="123"/>
      <c r="J11" s="6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20" customFormat="1" ht="42" x14ac:dyDescent="0.35">
      <c r="A12" s="66">
        <v>36</v>
      </c>
      <c r="B12" s="88" t="s">
        <v>241</v>
      </c>
      <c r="C12" s="68" t="s">
        <v>1</v>
      </c>
      <c r="D12" s="178"/>
      <c r="E12" s="178"/>
      <c r="F12" s="178"/>
      <c r="G12" s="180"/>
      <c r="H12" s="92" t="s">
        <v>152</v>
      </c>
      <c r="I12" s="123" t="s">
        <v>73</v>
      </c>
      <c r="J12" s="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20" customFormat="1" x14ac:dyDescent="0.35">
      <c r="A13" s="66">
        <v>37</v>
      </c>
      <c r="B13" s="100" t="s">
        <v>88</v>
      </c>
      <c r="C13" s="68" t="s">
        <v>1</v>
      </c>
      <c r="D13" s="178"/>
      <c r="E13" s="178"/>
      <c r="F13" s="178"/>
      <c r="G13" s="180"/>
      <c r="H13" s="91"/>
      <c r="I13" s="124"/>
      <c r="J13" s="38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0" customFormat="1" ht="24.75" customHeight="1" x14ac:dyDescent="0.2">
      <c r="A14" s="66">
        <v>38</v>
      </c>
      <c r="B14" s="190" t="s">
        <v>242</v>
      </c>
      <c r="C14" s="191"/>
      <c r="D14" s="191"/>
      <c r="E14" s="191"/>
      <c r="F14" s="191"/>
      <c r="G14" s="192"/>
      <c r="H14" s="92" t="s">
        <v>153</v>
      </c>
      <c r="I14" s="122"/>
      <c r="J14" s="39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0" customFormat="1" ht="42" x14ac:dyDescent="0.2">
      <c r="A15" s="66"/>
      <c r="B15" s="118" t="s">
        <v>183</v>
      </c>
      <c r="C15" s="68" t="s">
        <v>72</v>
      </c>
      <c r="D15" s="178"/>
      <c r="E15" s="178"/>
      <c r="F15" s="178"/>
      <c r="G15" s="180"/>
      <c r="H15" s="91"/>
      <c r="I15" s="74" t="s">
        <v>5</v>
      </c>
      <c r="J15" s="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0" customFormat="1" ht="42" x14ac:dyDescent="0.2">
      <c r="A16" s="66"/>
      <c r="B16" s="118" t="s">
        <v>3</v>
      </c>
      <c r="C16" s="68" t="s">
        <v>72</v>
      </c>
      <c r="D16" s="178"/>
      <c r="E16" s="178"/>
      <c r="F16" s="178"/>
      <c r="G16" s="180"/>
      <c r="H16" s="91"/>
      <c r="I16" s="74" t="s">
        <v>5</v>
      </c>
      <c r="J16" s="9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0" customFormat="1" ht="42" x14ac:dyDescent="0.2">
      <c r="A17" s="66"/>
      <c r="B17" s="118" t="s">
        <v>4</v>
      </c>
      <c r="C17" s="68" t="s">
        <v>72</v>
      </c>
      <c r="D17" s="178"/>
      <c r="E17" s="178"/>
      <c r="F17" s="178"/>
      <c r="G17" s="180"/>
      <c r="H17" s="91"/>
      <c r="I17" s="74" t="s">
        <v>5</v>
      </c>
      <c r="J17" s="9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0" customFormat="1" ht="42" x14ac:dyDescent="0.2">
      <c r="A18" s="66"/>
      <c r="B18" s="118" t="s">
        <v>74</v>
      </c>
      <c r="C18" s="68" t="s">
        <v>72</v>
      </c>
      <c r="D18" s="178"/>
      <c r="E18" s="178"/>
      <c r="F18" s="178"/>
      <c r="G18" s="180"/>
      <c r="H18" s="91"/>
      <c r="I18" s="74" t="s">
        <v>5</v>
      </c>
      <c r="J18" s="9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0" customFormat="1" ht="63" x14ac:dyDescent="0.2">
      <c r="A19" s="68">
        <v>39</v>
      </c>
      <c r="B19" s="88" t="s">
        <v>243</v>
      </c>
      <c r="C19" s="66" t="s">
        <v>89</v>
      </c>
      <c r="D19" s="178"/>
      <c r="E19" s="178"/>
      <c r="F19" s="178"/>
      <c r="G19" s="180"/>
      <c r="H19" s="92" t="s">
        <v>154</v>
      </c>
      <c r="I19" s="121"/>
      <c r="J19" s="40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20" customFormat="1" ht="42" x14ac:dyDescent="0.2">
      <c r="A20" s="68">
        <v>40</v>
      </c>
      <c r="B20" s="118" t="s">
        <v>244</v>
      </c>
      <c r="C20" s="119" t="s">
        <v>72</v>
      </c>
      <c r="D20" s="178"/>
      <c r="E20" s="178"/>
      <c r="F20" s="178"/>
      <c r="G20" s="180"/>
      <c r="H20" s="92" t="s">
        <v>154</v>
      </c>
      <c r="I20" s="74" t="s">
        <v>5</v>
      </c>
      <c r="J20" s="9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20" customFormat="1" ht="42" x14ac:dyDescent="0.2">
      <c r="A21" s="68">
        <v>41</v>
      </c>
      <c r="B21" s="88" t="s">
        <v>245</v>
      </c>
      <c r="C21" s="68" t="s">
        <v>71</v>
      </c>
      <c r="D21" s="178"/>
      <c r="E21" s="178"/>
      <c r="F21" s="178"/>
      <c r="G21" s="180"/>
      <c r="H21" s="92" t="s">
        <v>155</v>
      </c>
      <c r="I21" s="122"/>
      <c r="J21" s="39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20" customFormat="1" ht="42" x14ac:dyDescent="0.35">
      <c r="A22" s="68">
        <v>42</v>
      </c>
      <c r="B22" s="88" t="s">
        <v>246</v>
      </c>
      <c r="C22" s="68" t="s">
        <v>71</v>
      </c>
      <c r="D22" s="178"/>
      <c r="E22" s="178"/>
      <c r="F22" s="178"/>
      <c r="G22" s="180"/>
      <c r="H22" s="91"/>
      <c r="I22" s="123"/>
      <c r="J22" s="6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20" customFormat="1" ht="126" x14ac:dyDescent="0.2">
      <c r="A23" s="68">
        <v>43</v>
      </c>
      <c r="B23" s="88" t="s">
        <v>223</v>
      </c>
      <c r="C23" s="68" t="s">
        <v>2</v>
      </c>
      <c r="D23" s="178"/>
      <c r="E23" s="178"/>
      <c r="F23" s="178"/>
      <c r="G23" s="180"/>
      <c r="H23" s="92" t="s">
        <v>156</v>
      </c>
      <c r="I23" s="74"/>
      <c r="J23" s="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20" customFormat="1" ht="42" x14ac:dyDescent="0.2">
      <c r="A24" s="68">
        <v>44</v>
      </c>
      <c r="B24" s="88" t="s">
        <v>247</v>
      </c>
      <c r="C24" s="120" t="s">
        <v>1</v>
      </c>
      <c r="D24" s="178"/>
      <c r="E24" s="178"/>
      <c r="F24" s="178"/>
      <c r="G24" s="180"/>
      <c r="H24" s="92" t="s">
        <v>157</v>
      </c>
      <c r="I24" s="74"/>
      <c r="J24" s="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20" customFormat="1" ht="42" x14ac:dyDescent="0.2">
      <c r="A25" s="68">
        <v>45</v>
      </c>
      <c r="B25" s="88" t="s">
        <v>248</v>
      </c>
      <c r="C25" s="68" t="s">
        <v>1</v>
      </c>
      <c r="D25" s="178"/>
      <c r="E25" s="178"/>
      <c r="F25" s="178"/>
      <c r="G25" s="180"/>
      <c r="H25" s="92" t="s">
        <v>157</v>
      </c>
      <c r="I25" s="74"/>
      <c r="J25" s="9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20" customFormat="1" ht="105" x14ac:dyDescent="0.2">
      <c r="A26" s="68">
        <v>46</v>
      </c>
      <c r="B26" s="88" t="s">
        <v>224</v>
      </c>
      <c r="C26" s="68" t="s">
        <v>2</v>
      </c>
      <c r="D26" s="178"/>
      <c r="E26" s="178"/>
      <c r="F26" s="178"/>
      <c r="G26" s="180"/>
      <c r="H26" s="92" t="s">
        <v>158</v>
      </c>
      <c r="I26" s="74"/>
      <c r="J26" s="9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20" customFormat="1" ht="27.75" customHeight="1" x14ac:dyDescent="0.2">
      <c r="A27" s="68">
        <v>47</v>
      </c>
      <c r="B27" s="193" t="s">
        <v>249</v>
      </c>
      <c r="C27" s="194"/>
      <c r="D27" s="194"/>
      <c r="E27" s="194"/>
      <c r="F27" s="194"/>
      <c r="G27" s="194"/>
      <c r="H27" s="92" t="s">
        <v>159</v>
      </c>
      <c r="I27" s="74"/>
      <c r="J27" s="2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21" customFormat="1" ht="42" x14ac:dyDescent="0.2">
      <c r="A28" s="66"/>
      <c r="B28" s="88" t="s">
        <v>250</v>
      </c>
      <c r="C28" s="68" t="s">
        <v>72</v>
      </c>
      <c r="D28" s="178"/>
      <c r="E28" s="178"/>
      <c r="F28" s="178"/>
      <c r="G28" s="180"/>
      <c r="H28" s="91"/>
      <c r="I28" s="74" t="s">
        <v>5</v>
      </c>
      <c r="J28" s="9"/>
    </row>
    <row r="29" spans="1:34" s="21" customFormat="1" ht="77.25" customHeight="1" x14ac:dyDescent="0.2">
      <c r="A29" s="66">
        <v>48</v>
      </c>
      <c r="B29" s="197" t="s">
        <v>87</v>
      </c>
      <c r="C29" s="198"/>
      <c r="D29" s="198"/>
      <c r="E29" s="198"/>
      <c r="F29" s="198"/>
      <c r="G29" s="199"/>
      <c r="H29" s="92" t="s">
        <v>159</v>
      </c>
      <c r="I29" s="73" t="s">
        <v>192</v>
      </c>
      <c r="J29" s="41"/>
    </row>
    <row r="30" spans="1:34" s="21" customFormat="1" ht="42" x14ac:dyDescent="0.2">
      <c r="A30" s="66"/>
      <c r="B30" s="88" t="s">
        <v>184</v>
      </c>
      <c r="C30" s="68" t="s">
        <v>72</v>
      </c>
      <c r="D30" s="178"/>
      <c r="E30" s="178"/>
      <c r="F30" s="178"/>
      <c r="G30" s="180"/>
      <c r="H30" s="91"/>
      <c r="I30" s="74" t="s">
        <v>5</v>
      </c>
      <c r="J30" s="9"/>
    </row>
    <row r="31" spans="1:34" s="21" customFormat="1" ht="42" x14ac:dyDescent="0.2">
      <c r="A31" s="66"/>
      <c r="B31" s="88" t="s">
        <v>98</v>
      </c>
      <c r="C31" s="68" t="s">
        <v>72</v>
      </c>
      <c r="D31" s="178"/>
      <c r="E31" s="178"/>
      <c r="F31" s="178"/>
      <c r="G31" s="180"/>
      <c r="H31" s="91"/>
      <c r="I31" s="74" t="s">
        <v>5</v>
      </c>
      <c r="J31" s="9"/>
    </row>
    <row r="32" spans="1:34" s="21" customFormat="1" ht="63" x14ac:dyDescent="0.2">
      <c r="A32" s="66"/>
      <c r="B32" s="88" t="s">
        <v>225</v>
      </c>
      <c r="C32" s="68" t="s">
        <v>72</v>
      </c>
      <c r="D32" s="178"/>
      <c r="E32" s="178"/>
      <c r="F32" s="178"/>
      <c r="G32" s="180"/>
      <c r="H32" s="91"/>
      <c r="I32" s="74" t="s">
        <v>5</v>
      </c>
      <c r="J32" s="9"/>
    </row>
    <row r="33" spans="1:34" s="21" customFormat="1" ht="42" x14ac:dyDescent="0.2">
      <c r="A33" s="66"/>
      <c r="B33" s="88" t="s">
        <v>99</v>
      </c>
      <c r="C33" s="68" t="s">
        <v>72</v>
      </c>
      <c r="D33" s="178"/>
      <c r="E33" s="178"/>
      <c r="F33" s="178"/>
      <c r="G33" s="180"/>
      <c r="H33" s="91"/>
      <c r="I33" s="74" t="s">
        <v>5</v>
      </c>
      <c r="J33" s="9"/>
    </row>
    <row r="34" spans="1:34" s="21" customFormat="1" ht="42" x14ac:dyDescent="0.2">
      <c r="A34" s="66"/>
      <c r="B34" s="88" t="s">
        <v>100</v>
      </c>
      <c r="C34" s="68" t="s">
        <v>72</v>
      </c>
      <c r="D34" s="178"/>
      <c r="E34" s="178"/>
      <c r="F34" s="178"/>
      <c r="G34" s="180"/>
      <c r="H34" s="91"/>
      <c r="I34" s="74" t="s">
        <v>5</v>
      </c>
      <c r="J34" s="9"/>
    </row>
    <row r="35" spans="1:34" s="21" customFormat="1" ht="63" x14ac:dyDescent="0.2">
      <c r="A35" s="66"/>
      <c r="B35" s="88" t="s">
        <v>101</v>
      </c>
      <c r="C35" s="68" t="s">
        <v>72</v>
      </c>
      <c r="D35" s="178"/>
      <c r="E35" s="178"/>
      <c r="F35" s="178"/>
      <c r="G35" s="180"/>
      <c r="H35" s="91"/>
      <c r="I35" s="74" t="s">
        <v>5</v>
      </c>
      <c r="J35" s="9"/>
    </row>
    <row r="36" spans="1:34" s="20" customFormat="1" ht="42" x14ac:dyDescent="0.2">
      <c r="A36" s="66"/>
      <c r="B36" s="88" t="s">
        <v>102</v>
      </c>
      <c r="C36" s="68" t="s">
        <v>72</v>
      </c>
      <c r="D36" s="178"/>
      <c r="E36" s="178"/>
      <c r="F36" s="178"/>
      <c r="G36" s="180"/>
      <c r="H36" s="91"/>
      <c r="I36" s="74" t="s">
        <v>5</v>
      </c>
      <c r="J36" s="9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s="20" customFormat="1" ht="42" x14ac:dyDescent="0.2">
      <c r="A37" s="66"/>
      <c r="B37" s="88" t="s">
        <v>103</v>
      </c>
      <c r="C37" s="68" t="s">
        <v>72</v>
      </c>
      <c r="D37" s="178"/>
      <c r="E37" s="178"/>
      <c r="F37" s="178"/>
      <c r="G37" s="180"/>
      <c r="H37" s="91"/>
      <c r="I37" s="74" t="s">
        <v>5</v>
      </c>
      <c r="J37" s="9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s="20" customFormat="1" ht="84" x14ac:dyDescent="0.2">
      <c r="A38" s="66"/>
      <c r="B38" s="88" t="s">
        <v>104</v>
      </c>
      <c r="C38" s="68" t="s">
        <v>72</v>
      </c>
      <c r="D38" s="178"/>
      <c r="E38" s="178"/>
      <c r="F38" s="178"/>
      <c r="G38" s="180"/>
      <c r="H38" s="91"/>
      <c r="I38" s="74" t="s">
        <v>5</v>
      </c>
      <c r="J38" s="9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s="20" customFormat="1" ht="63" x14ac:dyDescent="0.2">
      <c r="A39" s="66"/>
      <c r="B39" s="88" t="s">
        <v>105</v>
      </c>
      <c r="C39" s="68" t="s">
        <v>72</v>
      </c>
      <c r="D39" s="178"/>
      <c r="E39" s="178"/>
      <c r="F39" s="178"/>
      <c r="G39" s="180"/>
      <c r="H39" s="91"/>
      <c r="I39" s="74" t="s">
        <v>5</v>
      </c>
      <c r="J39" s="9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s="20" customFormat="1" ht="42" x14ac:dyDescent="0.2">
      <c r="A40" s="66"/>
      <c r="B40" s="88" t="s">
        <v>106</v>
      </c>
      <c r="C40" s="68" t="s">
        <v>72</v>
      </c>
      <c r="D40" s="178"/>
      <c r="E40" s="178"/>
      <c r="F40" s="178"/>
      <c r="G40" s="180"/>
      <c r="H40" s="91"/>
      <c r="I40" s="74" t="s">
        <v>5</v>
      </c>
      <c r="J40" s="9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s="20" customFormat="1" ht="42" x14ac:dyDescent="0.2">
      <c r="A41" s="66"/>
      <c r="B41" s="88" t="s">
        <v>107</v>
      </c>
      <c r="C41" s="68" t="s">
        <v>72</v>
      </c>
      <c r="D41" s="178"/>
      <c r="E41" s="178"/>
      <c r="F41" s="178"/>
      <c r="G41" s="180"/>
      <c r="H41" s="91"/>
      <c r="I41" s="74" t="s">
        <v>5</v>
      </c>
      <c r="J41" s="9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s="20" customFormat="1" ht="42" x14ac:dyDescent="0.2">
      <c r="A42" s="89">
        <v>49</v>
      </c>
      <c r="B42" s="88" t="s">
        <v>226</v>
      </c>
      <c r="C42" s="68" t="s">
        <v>2</v>
      </c>
      <c r="D42" s="178"/>
      <c r="E42" s="178"/>
      <c r="F42" s="178"/>
      <c r="G42" s="180"/>
      <c r="H42" s="91"/>
      <c r="I42" s="74"/>
      <c r="J42" s="9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s="20" customFormat="1" ht="24" customHeight="1" x14ac:dyDescent="0.2">
      <c r="A43" s="66">
        <v>50</v>
      </c>
      <c r="B43" s="202" t="s">
        <v>251</v>
      </c>
      <c r="C43" s="203"/>
      <c r="D43" s="203"/>
      <c r="E43" s="203"/>
      <c r="F43" s="203"/>
      <c r="G43" s="204"/>
      <c r="H43" s="67"/>
      <c r="I43" s="67"/>
      <c r="J43" s="35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s="21" customFormat="1" ht="42" x14ac:dyDescent="0.2">
      <c r="A44" s="66"/>
      <c r="B44" s="88" t="s">
        <v>6</v>
      </c>
      <c r="C44" s="68" t="s">
        <v>72</v>
      </c>
      <c r="D44" s="178"/>
      <c r="E44" s="178"/>
      <c r="F44" s="178"/>
      <c r="G44" s="180"/>
      <c r="H44" s="91"/>
      <c r="I44" s="74" t="s">
        <v>5</v>
      </c>
      <c r="J44" s="9"/>
    </row>
    <row r="45" spans="1:34" s="21" customFormat="1" ht="42" x14ac:dyDescent="0.2">
      <c r="A45" s="66"/>
      <c r="B45" s="88" t="s">
        <v>7</v>
      </c>
      <c r="C45" s="68" t="s">
        <v>72</v>
      </c>
      <c r="D45" s="178"/>
      <c r="E45" s="178"/>
      <c r="F45" s="178"/>
      <c r="G45" s="180"/>
      <c r="H45" s="91"/>
      <c r="I45" s="74" t="s">
        <v>5</v>
      </c>
      <c r="J45" s="9"/>
    </row>
    <row r="46" spans="1:34" s="21" customFormat="1" ht="63" x14ac:dyDescent="0.2">
      <c r="A46" s="66"/>
      <c r="B46" s="88" t="s">
        <v>8</v>
      </c>
      <c r="C46" s="68" t="s">
        <v>72</v>
      </c>
      <c r="D46" s="178"/>
      <c r="E46" s="178"/>
      <c r="F46" s="178"/>
      <c r="G46" s="180"/>
      <c r="H46" s="91"/>
      <c r="I46" s="74" t="s">
        <v>5</v>
      </c>
      <c r="J46" s="9"/>
    </row>
    <row r="47" spans="1:34" s="21" customFormat="1" ht="42.95" customHeight="1" x14ac:dyDescent="0.2">
      <c r="A47" s="66"/>
      <c r="B47" s="88" t="s">
        <v>9</v>
      </c>
      <c r="C47" s="68" t="s">
        <v>72</v>
      </c>
      <c r="D47" s="178"/>
      <c r="E47" s="178"/>
      <c r="F47" s="178"/>
      <c r="G47" s="180"/>
      <c r="H47" s="91"/>
      <c r="I47" s="74" t="s">
        <v>5</v>
      </c>
      <c r="J47" s="9"/>
    </row>
    <row r="48" spans="1:34" s="21" customFormat="1" ht="42" x14ac:dyDescent="0.2">
      <c r="A48" s="66"/>
      <c r="B48" s="88" t="s">
        <v>10</v>
      </c>
      <c r="C48" s="68" t="s">
        <v>72</v>
      </c>
      <c r="D48" s="178"/>
      <c r="E48" s="178"/>
      <c r="F48" s="178"/>
      <c r="G48" s="180"/>
      <c r="H48" s="91"/>
      <c r="I48" s="74" t="s">
        <v>5</v>
      </c>
      <c r="J48" s="9"/>
    </row>
    <row r="49" spans="1:34" s="21" customFormat="1" ht="42" x14ac:dyDescent="0.2">
      <c r="A49" s="66"/>
      <c r="B49" s="88" t="s">
        <v>194</v>
      </c>
      <c r="C49" s="68" t="s">
        <v>72</v>
      </c>
      <c r="D49" s="178"/>
      <c r="E49" s="178"/>
      <c r="F49" s="178"/>
      <c r="G49" s="180"/>
      <c r="H49" s="91"/>
      <c r="I49" s="74" t="s">
        <v>5</v>
      </c>
      <c r="J49" s="9"/>
    </row>
    <row r="50" spans="1:34" s="21" customFormat="1" ht="63" x14ac:dyDescent="0.2">
      <c r="A50" s="66"/>
      <c r="B50" s="88" t="s">
        <v>11</v>
      </c>
      <c r="C50" s="68" t="s">
        <v>72</v>
      </c>
      <c r="D50" s="178"/>
      <c r="E50" s="178"/>
      <c r="F50" s="178"/>
      <c r="G50" s="180"/>
      <c r="H50" s="91"/>
      <c r="I50" s="74" t="s">
        <v>5</v>
      </c>
      <c r="J50" s="9"/>
    </row>
    <row r="51" spans="1:34" s="21" customFormat="1" ht="63" x14ac:dyDescent="0.2">
      <c r="A51" s="66"/>
      <c r="B51" s="88" t="s">
        <v>12</v>
      </c>
      <c r="C51" s="68" t="s">
        <v>72</v>
      </c>
      <c r="D51" s="178"/>
      <c r="E51" s="178"/>
      <c r="F51" s="178"/>
      <c r="G51" s="180"/>
      <c r="H51" s="91"/>
      <c r="I51" s="74" t="s">
        <v>5</v>
      </c>
      <c r="J51" s="9"/>
    </row>
    <row r="52" spans="1:34" s="21" customFormat="1" ht="89.25" customHeight="1" x14ac:dyDescent="0.2">
      <c r="A52" s="66"/>
      <c r="B52" s="88" t="s">
        <v>188</v>
      </c>
      <c r="C52" s="68" t="s">
        <v>72</v>
      </c>
      <c r="D52" s="178"/>
      <c r="E52" s="178"/>
      <c r="F52" s="178"/>
      <c r="G52" s="180"/>
      <c r="H52" s="91"/>
      <c r="I52" s="74" t="s">
        <v>5</v>
      </c>
      <c r="J52" s="9"/>
    </row>
    <row r="53" spans="1:34" s="20" customFormat="1" ht="48" customHeight="1" x14ac:dyDescent="0.2">
      <c r="A53" s="66">
        <v>51</v>
      </c>
      <c r="B53" s="193" t="s">
        <v>252</v>
      </c>
      <c r="C53" s="193"/>
      <c r="D53" s="193"/>
      <c r="E53" s="193"/>
      <c r="F53" s="193"/>
      <c r="G53" s="193"/>
      <c r="H53" s="92" t="s">
        <v>160</v>
      </c>
      <c r="I53" s="71" t="s">
        <v>90</v>
      </c>
      <c r="J53" s="4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s="20" customFormat="1" ht="42" x14ac:dyDescent="0.2">
      <c r="A54" s="66"/>
      <c r="B54" s="88" t="s">
        <v>227</v>
      </c>
      <c r="C54" s="68" t="s">
        <v>72</v>
      </c>
      <c r="D54" s="178"/>
      <c r="E54" s="178"/>
      <c r="F54" s="178"/>
      <c r="G54" s="180"/>
      <c r="H54" s="91"/>
      <c r="I54" s="74" t="s">
        <v>5</v>
      </c>
      <c r="J54" s="9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s="20" customFormat="1" ht="42" x14ac:dyDescent="0.2">
      <c r="A55" s="66"/>
      <c r="B55" s="88" t="s">
        <v>109</v>
      </c>
      <c r="C55" s="68" t="s">
        <v>72</v>
      </c>
      <c r="D55" s="178"/>
      <c r="E55" s="178"/>
      <c r="F55" s="178"/>
      <c r="G55" s="180"/>
      <c r="H55" s="91"/>
      <c r="I55" s="74" t="s">
        <v>5</v>
      </c>
      <c r="J55" s="9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s="20" customFormat="1" ht="44.25" customHeight="1" x14ac:dyDescent="0.2">
      <c r="A56" s="66"/>
      <c r="B56" s="88" t="s">
        <v>108</v>
      </c>
      <c r="C56" s="68" t="s">
        <v>72</v>
      </c>
      <c r="D56" s="178"/>
      <c r="E56" s="178"/>
      <c r="F56" s="178"/>
      <c r="G56" s="180"/>
      <c r="H56" s="91"/>
      <c r="I56" s="74" t="s">
        <v>5</v>
      </c>
      <c r="J56" s="9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s="20" customFormat="1" ht="42" x14ac:dyDescent="0.2">
      <c r="A57" s="66"/>
      <c r="B57" s="88" t="s">
        <v>110</v>
      </c>
      <c r="C57" s="68" t="s">
        <v>72</v>
      </c>
      <c r="D57" s="178"/>
      <c r="E57" s="178"/>
      <c r="F57" s="178"/>
      <c r="G57" s="180"/>
      <c r="H57" s="91"/>
      <c r="I57" s="74" t="s">
        <v>5</v>
      </c>
      <c r="J57" s="9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s="20" customFormat="1" ht="42" x14ac:dyDescent="0.2">
      <c r="A58" s="66"/>
      <c r="B58" s="88" t="s">
        <v>111</v>
      </c>
      <c r="C58" s="68" t="s">
        <v>72</v>
      </c>
      <c r="D58" s="178"/>
      <c r="E58" s="178"/>
      <c r="F58" s="178"/>
      <c r="G58" s="180"/>
      <c r="H58" s="91"/>
      <c r="I58" s="74" t="s">
        <v>5</v>
      </c>
      <c r="J58" s="9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s="20" customFormat="1" ht="44.1" customHeight="1" x14ac:dyDescent="0.2">
      <c r="A59" s="66"/>
      <c r="B59" s="88" t="s">
        <v>112</v>
      </c>
      <c r="C59" s="68" t="s">
        <v>72</v>
      </c>
      <c r="D59" s="178"/>
      <c r="E59" s="178"/>
      <c r="F59" s="178"/>
      <c r="G59" s="180"/>
      <c r="H59" s="91"/>
      <c r="I59" s="74" t="s">
        <v>5</v>
      </c>
      <c r="J59" s="9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s="20" customFormat="1" ht="47.1" customHeight="1" x14ac:dyDescent="0.2">
      <c r="A60" s="66"/>
      <c r="B60" s="88" t="s">
        <v>113</v>
      </c>
      <c r="C60" s="68" t="s">
        <v>72</v>
      </c>
      <c r="D60" s="178"/>
      <c r="E60" s="178"/>
      <c r="F60" s="178"/>
      <c r="G60" s="180"/>
      <c r="H60" s="91"/>
      <c r="I60" s="74" t="s">
        <v>5</v>
      </c>
      <c r="J60" s="9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s="20" customFormat="1" ht="42" x14ac:dyDescent="0.2">
      <c r="A61" s="66"/>
      <c r="B61" s="88" t="s">
        <v>114</v>
      </c>
      <c r="C61" s="68" t="s">
        <v>72</v>
      </c>
      <c r="D61" s="178"/>
      <c r="E61" s="178"/>
      <c r="F61" s="178"/>
      <c r="G61" s="180"/>
      <c r="H61" s="91"/>
      <c r="I61" s="74" t="s">
        <v>5</v>
      </c>
      <c r="J61" s="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s="20" customFormat="1" ht="46.5" customHeight="1" x14ac:dyDescent="0.2">
      <c r="A62" s="66">
        <v>52</v>
      </c>
      <c r="B62" s="88" t="s">
        <v>253</v>
      </c>
      <c r="C62" s="68" t="s">
        <v>1</v>
      </c>
      <c r="D62" s="178"/>
      <c r="E62" s="178"/>
      <c r="F62" s="178"/>
      <c r="G62" s="180"/>
      <c r="H62" s="92" t="s">
        <v>160</v>
      </c>
      <c r="I62" s="74"/>
      <c r="J62" s="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s="20" customFormat="1" ht="42" x14ac:dyDescent="0.2">
      <c r="A63" s="66">
        <v>53</v>
      </c>
      <c r="B63" s="100" t="s">
        <v>189</v>
      </c>
      <c r="C63" s="68" t="s">
        <v>1</v>
      </c>
      <c r="D63" s="178"/>
      <c r="E63" s="178"/>
      <c r="F63" s="178"/>
      <c r="G63" s="180"/>
      <c r="H63" s="91"/>
      <c r="I63" s="74"/>
      <c r="J63" s="9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s="20" customFormat="1" ht="42" x14ac:dyDescent="0.2">
      <c r="A64" s="66">
        <v>54</v>
      </c>
      <c r="B64" s="195" t="s">
        <v>82</v>
      </c>
      <c r="C64" s="196"/>
      <c r="D64" s="196"/>
      <c r="E64" s="196"/>
      <c r="F64" s="196"/>
      <c r="G64" s="196"/>
      <c r="H64" s="92" t="s">
        <v>161</v>
      </c>
      <c r="I64" s="73" t="s">
        <v>193</v>
      </c>
      <c r="J64" s="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s="20" customFormat="1" ht="63" x14ac:dyDescent="0.2">
      <c r="A65" s="66"/>
      <c r="B65" s="88" t="s">
        <v>13</v>
      </c>
      <c r="C65" s="68" t="s">
        <v>72</v>
      </c>
      <c r="D65" s="178"/>
      <c r="E65" s="178"/>
      <c r="F65" s="178"/>
      <c r="G65" s="180"/>
      <c r="H65" s="91"/>
      <c r="I65" s="74" t="s">
        <v>5</v>
      </c>
      <c r="J65" s="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s="20" customFormat="1" ht="63" x14ac:dyDescent="0.2">
      <c r="A66" s="66"/>
      <c r="B66" s="88" t="s">
        <v>14</v>
      </c>
      <c r="C66" s="68" t="s">
        <v>72</v>
      </c>
      <c r="D66" s="178"/>
      <c r="E66" s="178"/>
      <c r="F66" s="178"/>
      <c r="G66" s="180"/>
      <c r="H66" s="91"/>
      <c r="I66" s="74" t="s">
        <v>5</v>
      </c>
      <c r="J66" s="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s="20" customFormat="1" ht="63" x14ac:dyDescent="0.2">
      <c r="A67" s="66"/>
      <c r="B67" s="88" t="s">
        <v>185</v>
      </c>
      <c r="C67" s="68" t="s">
        <v>72</v>
      </c>
      <c r="D67" s="178"/>
      <c r="E67" s="178"/>
      <c r="F67" s="178"/>
      <c r="G67" s="180"/>
      <c r="H67" s="91"/>
      <c r="I67" s="74" t="s">
        <v>5</v>
      </c>
      <c r="J67" s="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s="20" customFormat="1" ht="42" x14ac:dyDescent="0.2">
      <c r="A68" s="66"/>
      <c r="B68" s="88" t="s">
        <v>15</v>
      </c>
      <c r="C68" s="68" t="s">
        <v>72</v>
      </c>
      <c r="D68" s="178"/>
      <c r="E68" s="178"/>
      <c r="F68" s="178"/>
      <c r="G68" s="180"/>
      <c r="H68" s="91"/>
      <c r="I68" s="74" t="s">
        <v>5</v>
      </c>
      <c r="J68" s="9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s="20" customFormat="1" ht="42" x14ac:dyDescent="0.2">
      <c r="A69" s="66"/>
      <c r="B69" s="88" t="s">
        <v>16</v>
      </c>
      <c r="C69" s="68" t="s">
        <v>72</v>
      </c>
      <c r="D69" s="178"/>
      <c r="E69" s="178"/>
      <c r="F69" s="178"/>
      <c r="G69" s="180"/>
      <c r="H69" s="91"/>
      <c r="I69" s="74" t="s">
        <v>5</v>
      </c>
      <c r="J69" s="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s="20" customFormat="1" ht="24" customHeight="1" x14ac:dyDescent="0.2">
      <c r="A70" s="66">
        <v>55</v>
      </c>
      <c r="B70" s="197" t="s">
        <v>83</v>
      </c>
      <c r="C70" s="198"/>
      <c r="D70" s="198"/>
      <c r="E70" s="198"/>
      <c r="F70" s="198"/>
      <c r="G70" s="199"/>
      <c r="H70" s="101"/>
      <c r="I70" s="101"/>
      <c r="J70" s="42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s="20" customFormat="1" ht="42" x14ac:dyDescent="0.2">
      <c r="A71" s="66"/>
      <c r="B71" s="88" t="s">
        <v>17</v>
      </c>
      <c r="C71" s="68" t="s">
        <v>72</v>
      </c>
      <c r="D71" s="178"/>
      <c r="E71" s="178"/>
      <c r="F71" s="178"/>
      <c r="G71" s="180"/>
      <c r="H71" s="91"/>
      <c r="I71" s="74" t="s">
        <v>5</v>
      </c>
      <c r="J71" s="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s="20" customFormat="1" ht="45" customHeight="1" x14ac:dyDescent="0.2">
      <c r="A72" s="66"/>
      <c r="B72" s="88" t="s">
        <v>18</v>
      </c>
      <c r="C72" s="68" t="s">
        <v>72</v>
      </c>
      <c r="D72" s="178"/>
      <c r="E72" s="178"/>
      <c r="F72" s="178"/>
      <c r="G72" s="180"/>
      <c r="H72" s="91"/>
      <c r="I72" s="74" t="s">
        <v>5</v>
      </c>
      <c r="J72" s="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s="20" customFormat="1" ht="45" customHeight="1" x14ac:dyDescent="0.2">
      <c r="A73" s="66"/>
      <c r="B73" s="88" t="s">
        <v>19</v>
      </c>
      <c r="C73" s="68" t="s">
        <v>72</v>
      </c>
      <c r="D73" s="178"/>
      <c r="E73" s="178"/>
      <c r="F73" s="178"/>
      <c r="G73" s="180"/>
      <c r="H73" s="91"/>
      <c r="I73" s="74" t="s">
        <v>5</v>
      </c>
      <c r="J73" s="9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s="20" customFormat="1" ht="45" customHeight="1" x14ac:dyDescent="0.2">
      <c r="A74" s="66"/>
      <c r="B74" s="88" t="s">
        <v>20</v>
      </c>
      <c r="C74" s="68" t="s">
        <v>72</v>
      </c>
      <c r="D74" s="178"/>
      <c r="E74" s="178"/>
      <c r="F74" s="178"/>
      <c r="G74" s="180"/>
      <c r="H74" s="91"/>
      <c r="I74" s="74" t="s">
        <v>5</v>
      </c>
      <c r="J74" s="9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s="20" customFormat="1" ht="42" x14ac:dyDescent="0.2">
      <c r="A75" s="66"/>
      <c r="B75" s="88" t="s">
        <v>21</v>
      </c>
      <c r="C75" s="68" t="s">
        <v>72</v>
      </c>
      <c r="D75" s="178"/>
      <c r="E75" s="178"/>
      <c r="F75" s="178"/>
      <c r="G75" s="180"/>
      <c r="H75" s="91"/>
      <c r="I75" s="74" t="s">
        <v>5</v>
      </c>
      <c r="J75" s="9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s="20" customFormat="1" ht="23.1" customHeight="1" x14ac:dyDescent="0.2">
      <c r="A76" s="66">
        <v>56</v>
      </c>
      <c r="B76" s="197" t="s">
        <v>254</v>
      </c>
      <c r="C76" s="198"/>
      <c r="D76" s="198"/>
      <c r="E76" s="198"/>
      <c r="F76" s="198"/>
      <c r="G76" s="199"/>
      <c r="H76" s="101"/>
      <c r="I76" s="101"/>
      <c r="J76" s="42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s="20" customFormat="1" ht="42" x14ac:dyDescent="0.2">
      <c r="A77" s="66"/>
      <c r="B77" s="88" t="s">
        <v>22</v>
      </c>
      <c r="C77" s="68" t="s">
        <v>72</v>
      </c>
      <c r="D77" s="178"/>
      <c r="E77" s="178"/>
      <c r="F77" s="178"/>
      <c r="G77" s="180"/>
      <c r="H77" s="91"/>
      <c r="I77" s="74" t="s">
        <v>5</v>
      </c>
      <c r="J77" s="9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s="20" customFormat="1" ht="63" x14ac:dyDescent="0.2">
      <c r="A78" s="66"/>
      <c r="B78" s="88" t="s">
        <v>186</v>
      </c>
      <c r="C78" s="68" t="s">
        <v>72</v>
      </c>
      <c r="D78" s="178"/>
      <c r="E78" s="178"/>
      <c r="F78" s="178"/>
      <c r="G78" s="180"/>
      <c r="H78" s="91"/>
      <c r="I78" s="74" t="s">
        <v>5</v>
      </c>
      <c r="J78" s="9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s="20" customFormat="1" ht="51" customHeight="1" x14ac:dyDescent="0.2">
      <c r="A79" s="66"/>
      <c r="B79" s="88" t="s">
        <v>23</v>
      </c>
      <c r="C79" s="68" t="s">
        <v>72</v>
      </c>
      <c r="D79" s="178"/>
      <c r="E79" s="178"/>
      <c r="F79" s="178"/>
      <c r="G79" s="180"/>
      <c r="H79" s="91"/>
      <c r="I79" s="74" t="s">
        <v>5</v>
      </c>
      <c r="J79" s="9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1:34" s="20" customFormat="1" ht="72" customHeight="1" x14ac:dyDescent="0.2">
      <c r="A80" s="66"/>
      <c r="B80" s="88" t="s">
        <v>195</v>
      </c>
      <c r="C80" s="68" t="s">
        <v>72</v>
      </c>
      <c r="D80" s="178"/>
      <c r="E80" s="178"/>
      <c r="F80" s="178"/>
      <c r="G80" s="180"/>
      <c r="H80" s="91"/>
      <c r="I80" s="74" t="s">
        <v>5</v>
      </c>
      <c r="J80" s="9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s="20" customFormat="1" ht="52.5" customHeight="1" x14ac:dyDescent="0.2">
      <c r="A81" s="66"/>
      <c r="B81" s="88" t="s">
        <v>24</v>
      </c>
      <c r="C81" s="68" t="s">
        <v>72</v>
      </c>
      <c r="D81" s="178"/>
      <c r="E81" s="178"/>
      <c r="F81" s="178"/>
      <c r="G81" s="180"/>
      <c r="H81" s="91"/>
      <c r="I81" s="74" t="s">
        <v>5</v>
      </c>
      <c r="J81" s="9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1:34" s="20" customFormat="1" ht="24" customHeight="1" x14ac:dyDescent="0.2">
      <c r="A82" s="66">
        <v>57</v>
      </c>
      <c r="B82" s="195" t="s">
        <v>84</v>
      </c>
      <c r="C82" s="195"/>
      <c r="D82" s="195"/>
      <c r="E82" s="195"/>
      <c r="F82" s="195"/>
      <c r="G82" s="195"/>
      <c r="H82" s="101"/>
      <c r="I82" s="101"/>
      <c r="J82" s="42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s="20" customFormat="1" ht="74.25" customHeight="1" x14ac:dyDescent="0.2">
      <c r="A83" s="66"/>
      <c r="B83" s="88" t="s">
        <v>25</v>
      </c>
      <c r="C83" s="68" t="s">
        <v>72</v>
      </c>
      <c r="D83" s="178"/>
      <c r="E83" s="178"/>
      <c r="F83" s="178"/>
      <c r="G83" s="180"/>
      <c r="H83" s="91"/>
      <c r="I83" s="74" t="s">
        <v>5</v>
      </c>
      <c r="J83" s="9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s="20" customFormat="1" ht="42" x14ac:dyDescent="0.2">
      <c r="A84" s="66"/>
      <c r="B84" s="88" t="s">
        <v>26</v>
      </c>
      <c r="C84" s="68" t="s">
        <v>72</v>
      </c>
      <c r="D84" s="178"/>
      <c r="E84" s="178"/>
      <c r="F84" s="178"/>
      <c r="G84" s="180"/>
      <c r="H84" s="91"/>
      <c r="I84" s="74" t="s">
        <v>5</v>
      </c>
      <c r="J84" s="9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1:34" s="20" customFormat="1" ht="42" x14ac:dyDescent="0.2">
      <c r="A85" s="66"/>
      <c r="B85" s="88" t="s">
        <v>27</v>
      </c>
      <c r="C85" s="68" t="s">
        <v>72</v>
      </c>
      <c r="D85" s="178"/>
      <c r="E85" s="178"/>
      <c r="F85" s="178"/>
      <c r="G85" s="180"/>
      <c r="H85" s="91"/>
      <c r="I85" s="74" t="s">
        <v>5</v>
      </c>
      <c r="J85" s="9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s="20" customFormat="1" ht="48.75" customHeight="1" x14ac:dyDescent="0.2">
      <c r="A86" s="66"/>
      <c r="B86" s="88" t="s">
        <v>28</v>
      </c>
      <c r="C86" s="68" t="s">
        <v>72</v>
      </c>
      <c r="D86" s="178"/>
      <c r="E86" s="178"/>
      <c r="F86" s="178"/>
      <c r="G86" s="180"/>
      <c r="H86" s="91"/>
      <c r="I86" s="74" t="s">
        <v>5</v>
      </c>
      <c r="J86" s="9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s="20" customFormat="1" ht="47.25" customHeight="1" x14ac:dyDescent="0.2">
      <c r="A87" s="66"/>
      <c r="B87" s="103" t="s">
        <v>29</v>
      </c>
      <c r="C87" s="104" t="s">
        <v>72</v>
      </c>
      <c r="D87" s="178"/>
      <c r="E87" s="178"/>
      <c r="F87" s="178"/>
      <c r="G87" s="180"/>
      <c r="H87" s="110"/>
      <c r="I87" s="111" t="s">
        <v>5</v>
      </c>
      <c r="J87" s="9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s="20" customFormat="1" x14ac:dyDescent="0.2">
      <c r="A88" s="102">
        <v>58</v>
      </c>
      <c r="B88" s="107" t="s">
        <v>85</v>
      </c>
      <c r="C88" s="108"/>
      <c r="D88" s="108"/>
      <c r="E88" s="108"/>
      <c r="F88" s="108"/>
      <c r="G88" s="108"/>
      <c r="H88" s="101"/>
      <c r="I88" s="101"/>
      <c r="J88" s="109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s="20" customFormat="1" ht="42" x14ac:dyDescent="0.2">
      <c r="A89" s="66"/>
      <c r="B89" s="105" t="s">
        <v>30</v>
      </c>
      <c r="C89" s="106" t="s">
        <v>72</v>
      </c>
      <c r="D89" s="178"/>
      <c r="E89" s="178"/>
      <c r="F89" s="178"/>
      <c r="G89" s="180"/>
      <c r="H89" s="112"/>
      <c r="I89" s="113" t="s">
        <v>5</v>
      </c>
      <c r="J89" s="9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s="20" customFormat="1" ht="47.1" customHeight="1" x14ac:dyDescent="0.2">
      <c r="A90" s="66"/>
      <c r="B90" s="88" t="s">
        <v>31</v>
      </c>
      <c r="C90" s="68" t="s">
        <v>72</v>
      </c>
      <c r="D90" s="178"/>
      <c r="E90" s="178"/>
      <c r="F90" s="178"/>
      <c r="G90" s="180"/>
      <c r="H90" s="91"/>
      <c r="I90" s="74" t="s">
        <v>5</v>
      </c>
      <c r="J90" s="9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s="20" customFormat="1" ht="44.1" customHeight="1" x14ac:dyDescent="0.2">
      <c r="A91" s="66"/>
      <c r="B91" s="88" t="s">
        <v>32</v>
      </c>
      <c r="C91" s="68" t="s">
        <v>72</v>
      </c>
      <c r="D91" s="178"/>
      <c r="E91" s="178"/>
      <c r="F91" s="178"/>
      <c r="G91" s="180"/>
      <c r="H91" s="91"/>
      <c r="I91" s="74" t="s">
        <v>5</v>
      </c>
      <c r="J91" s="9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s="20" customFormat="1" ht="59.25" customHeight="1" x14ac:dyDescent="0.2">
      <c r="A92" s="66">
        <v>59</v>
      </c>
      <c r="B92" s="88" t="s">
        <v>255</v>
      </c>
      <c r="C92" s="68" t="s">
        <v>1</v>
      </c>
      <c r="D92" s="178"/>
      <c r="E92" s="178"/>
      <c r="F92" s="178"/>
      <c r="G92" s="180"/>
      <c r="H92" s="91"/>
      <c r="I92" s="74"/>
      <c r="J92" s="9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s="20" customFormat="1" x14ac:dyDescent="0.2">
      <c r="A93" s="66">
        <v>60</v>
      </c>
      <c r="B93" s="103" t="s">
        <v>256</v>
      </c>
      <c r="C93" s="104" t="s">
        <v>1</v>
      </c>
      <c r="D93" s="178"/>
      <c r="E93" s="178"/>
      <c r="F93" s="178"/>
      <c r="G93" s="180"/>
      <c r="H93" s="110"/>
      <c r="I93" s="111"/>
      <c r="J93" s="9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s="20" customFormat="1" x14ac:dyDescent="0.2">
      <c r="A94" s="102">
        <v>61</v>
      </c>
      <c r="B94" s="107" t="s">
        <v>86</v>
      </c>
      <c r="C94" s="108"/>
      <c r="D94" s="108"/>
      <c r="E94" s="108"/>
      <c r="F94" s="108"/>
      <c r="G94" s="108"/>
      <c r="H94" s="101"/>
      <c r="I94" s="101"/>
      <c r="J94" s="109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s="20" customFormat="1" ht="45.95" customHeight="1" x14ac:dyDescent="0.2">
      <c r="A95" s="66"/>
      <c r="B95" s="105" t="s">
        <v>33</v>
      </c>
      <c r="C95" s="106" t="s">
        <v>72</v>
      </c>
      <c r="D95" s="178"/>
      <c r="E95" s="178"/>
      <c r="F95" s="178"/>
      <c r="G95" s="180"/>
      <c r="H95" s="112"/>
      <c r="I95" s="113" t="s">
        <v>5</v>
      </c>
      <c r="J95" s="9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s="20" customFormat="1" ht="48" customHeight="1" x14ac:dyDescent="0.2">
      <c r="A96" s="66"/>
      <c r="B96" s="88" t="s">
        <v>34</v>
      </c>
      <c r="C96" s="68" t="s">
        <v>72</v>
      </c>
      <c r="D96" s="178"/>
      <c r="E96" s="178"/>
      <c r="F96" s="178"/>
      <c r="G96" s="180"/>
      <c r="H96" s="91"/>
      <c r="I96" s="74" t="s">
        <v>5</v>
      </c>
      <c r="J96" s="9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s="20" customFormat="1" ht="45" customHeight="1" x14ac:dyDescent="0.2">
      <c r="A97" s="66"/>
      <c r="B97" s="88" t="s">
        <v>35</v>
      </c>
      <c r="C97" s="68" t="s">
        <v>72</v>
      </c>
      <c r="D97" s="178"/>
      <c r="E97" s="178"/>
      <c r="F97" s="178"/>
      <c r="G97" s="180"/>
      <c r="H97" s="91"/>
      <c r="I97" s="74" t="s">
        <v>5</v>
      </c>
      <c r="J97" s="9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s="20" customFormat="1" ht="45" customHeight="1" x14ac:dyDescent="0.2">
      <c r="A98" s="66"/>
      <c r="B98" s="88" t="s">
        <v>36</v>
      </c>
      <c r="C98" s="68" t="s">
        <v>72</v>
      </c>
      <c r="D98" s="178"/>
      <c r="E98" s="178"/>
      <c r="F98" s="178"/>
      <c r="G98" s="180"/>
      <c r="H98" s="91"/>
      <c r="I98" s="74" t="s">
        <v>5</v>
      </c>
      <c r="J98" s="9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s="20" customFormat="1" ht="48" customHeight="1" x14ac:dyDescent="0.2">
      <c r="A99" s="66"/>
      <c r="B99" s="88" t="s">
        <v>37</v>
      </c>
      <c r="C99" s="68" t="s">
        <v>72</v>
      </c>
      <c r="D99" s="178"/>
      <c r="E99" s="178"/>
      <c r="F99" s="178"/>
      <c r="G99" s="180"/>
      <c r="H99" s="91"/>
      <c r="I99" s="74" t="s">
        <v>5</v>
      </c>
      <c r="J99" s="9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s="20" customFormat="1" ht="47.1" customHeight="1" x14ac:dyDescent="0.2">
      <c r="A100" s="66"/>
      <c r="B100" s="88" t="s">
        <v>38</v>
      </c>
      <c r="C100" s="68" t="s">
        <v>72</v>
      </c>
      <c r="D100" s="178"/>
      <c r="E100" s="178"/>
      <c r="F100" s="178"/>
      <c r="G100" s="180"/>
      <c r="H100" s="91"/>
      <c r="I100" s="74" t="s">
        <v>5</v>
      </c>
      <c r="J100" s="9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s="20" customFormat="1" ht="67.5" customHeight="1" x14ac:dyDescent="0.2">
      <c r="A101" s="66"/>
      <c r="B101" s="88" t="s">
        <v>39</v>
      </c>
      <c r="C101" s="68" t="s">
        <v>72</v>
      </c>
      <c r="D101" s="178"/>
      <c r="E101" s="178"/>
      <c r="F101" s="178"/>
      <c r="G101" s="180"/>
      <c r="H101" s="91"/>
      <c r="I101" s="74" t="s">
        <v>5</v>
      </c>
      <c r="J101" s="9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s="20" customFormat="1" ht="66.75" customHeight="1" x14ac:dyDescent="0.2">
      <c r="A102" s="66"/>
      <c r="B102" s="88" t="s">
        <v>163</v>
      </c>
      <c r="C102" s="68" t="s">
        <v>72</v>
      </c>
      <c r="D102" s="178"/>
      <c r="E102" s="178"/>
      <c r="F102" s="178"/>
      <c r="G102" s="180"/>
      <c r="H102" s="91"/>
      <c r="I102" s="74" t="s">
        <v>5</v>
      </c>
      <c r="J102" s="9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s="20" customFormat="1" ht="56.25" customHeight="1" x14ac:dyDescent="0.2">
      <c r="A103" s="93">
        <v>62</v>
      </c>
      <c r="B103" s="88" t="s">
        <v>164</v>
      </c>
      <c r="C103" s="94" t="s">
        <v>1</v>
      </c>
      <c r="D103" s="178"/>
      <c r="E103" s="178"/>
      <c r="F103" s="178"/>
      <c r="G103" s="180"/>
      <c r="H103" s="92" t="s">
        <v>162</v>
      </c>
      <c r="I103" s="74"/>
      <c r="J103" s="9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s="20" customFormat="1" x14ac:dyDescent="0.2">
      <c r="A104" s="93">
        <v>63</v>
      </c>
      <c r="B104" s="88" t="s">
        <v>165</v>
      </c>
      <c r="C104" s="94" t="s">
        <v>1</v>
      </c>
      <c r="D104" s="178"/>
      <c r="E104" s="178"/>
      <c r="F104" s="178"/>
      <c r="G104" s="180"/>
      <c r="H104" s="92" t="s">
        <v>162</v>
      </c>
      <c r="I104" s="74"/>
      <c r="J104" s="9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0" customFormat="1" ht="135" customHeight="1" x14ac:dyDescent="0.2">
      <c r="A105" s="66">
        <v>64</v>
      </c>
      <c r="B105" s="88" t="s">
        <v>257</v>
      </c>
      <c r="C105" s="68" t="s">
        <v>2</v>
      </c>
      <c r="D105" s="178"/>
      <c r="E105" s="178"/>
      <c r="F105" s="178"/>
      <c r="G105" s="180"/>
      <c r="H105" s="92" t="s">
        <v>166</v>
      </c>
      <c r="I105" s="74"/>
      <c r="J105" s="9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0" customFormat="1" ht="178.5" customHeight="1" x14ac:dyDescent="0.2">
      <c r="A106" s="66">
        <v>65</v>
      </c>
      <c r="B106" s="88" t="s">
        <v>258</v>
      </c>
      <c r="C106" s="68" t="s">
        <v>2</v>
      </c>
      <c r="D106" s="178"/>
      <c r="E106" s="178"/>
      <c r="F106" s="178"/>
      <c r="G106" s="180"/>
      <c r="H106" s="92" t="s">
        <v>167</v>
      </c>
      <c r="I106" s="71" t="s">
        <v>91</v>
      </c>
      <c r="J106" s="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0" customFormat="1" x14ac:dyDescent="0.2">
      <c r="A107" s="66">
        <v>66</v>
      </c>
      <c r="B107" s="97" t="s">
        <v>259</v>
      </c>
      <c r="C107" s="98"/>
      <c r="D107" s="98"/>
      <c r="E107" s="98"/>
      <c r="F107" s="98"/>
      <c r="G107" s="99"/>
      <c r="H107" s="92" t="s">
        <v>168</v>
      </c>
      <c r="I107" s="74"/>
      <c r="J107" s="9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0" customFormat="1" ht="51.75" customHeight="1" x14ac:dyDescent="0.2">
      <c r="A108" s="66"/>
      <c r="B108" s="88" t="s">
        <v>79</v>
      </c>
      <c r="C108" s="68" t="s">
        <v>72</v>
      </c>
      <c r="D108" s="178"/>
      <c r="E108" s="178"/>
      <c r="F108" s="178"/>
      <c r="G108" s="180"/>
      <c r="H108" s="91"/>
      <c r="I108" s="74" t="s">
        <v>5</v>
      </c>
      <c r="J108" s="9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0" customFormat="1" ht="68.25" customHeight="1" x14ac:dyDescent="0.2">
      <c r="A109" s="66"/>
      <c r="B109" s="88" t="s">
        <v>97</v>
      </c>
      <c r="C109" s="68" t="s">
        <v>72</v>
      </c>
      <c r="D109" s="178"/>
      <c r="E109" s="178"/>
      <c r="F109" s="178"/>
      <c r="G109" s="180"/>
      <c r="H109" s="91"/>
      <c r="I109" s="74" t="s">
        <v>5</v>
      </c>
      <c r="J109" s="9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s="20" customFormat="1" ht="51" customHeight="1" x14ac:dyDescent="0.2">
      <c r="A110" s="66">
        <v>67</v>
      </c>
      <c r="B110" s="88" t="s">
        <v>95</v>
      </c>
      <c r="C110" s="68" t="s">
        <v>1</v>
      </c>
      <c r="D110" s="178"/>
      <c r="E110" s="178"/>
      <c r="F110" s="178"/>
      <c r="G110" s="180"/>
      <c r="H110" s="92" t="s">
        <v>168</v>
      </c>
      <c r="I110" s="74"/>
      <c r="J110" s="9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s="20" customFormat="1" ht="48" customHeight="1" x14ac:dyDescent="0.2">
      <c r="A111" s="66">
        <v>68</v>
      </c>
      <c r="B111" s="88" t="s">
        <v>96</v>
      </c>
      <c r="C111" s="68" t="s">
        <v>1</v>
      </c>
      <c r="D111" s="178"/>
      <c r="E111" s="178"/>
      <c r="F111" s="178"/>
      <c r="G111" s="180"/>
      <c r="H111" s="92" t="s">
        <v>168</v>
      </c>
      <c r="I111" s="74"/>
      <c r="J111" s="9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s="20" customFormat="1" ht="168" x14ac:dyDescent="0.2">
      <c r="A112" s="66">
        <v>69</v>
      </c>
      <c r="B112" s="103" t="s">
        <v>260</v>
      </c>
      <c r="C112" s="104" t="s">
        <v>2</v>
      </c>
      <c r="D112" s="178"/>
      <c r="E112" s="178"/>
      <c r="F112" s="178"/>
      <c r="G112" s="180"/>
      <c r="H112" s="115" t="s">
        <v>169</v>
      </c>
      <c r="I112" s="116" t="s">
        <v>92</v>
      </c>
      <c r="J112" s="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:34" s="20" customFormat="1" ht="27" customHeight="1" x14ac:dyDescent="0.2">
      <c r="A113" s="102">
        <v>70</v>
      </c>
      <c r="B113" s="200" t="s">
        <v>261</v>
      </c>
      <c r="C113" s="201"/>
      <c r="D113" s="201"/>
      <c r="E113" s="201"/>
      <c r="F113" s="201"/>
      <c r="G113" s="201"/>
      <c r="H113" s="67"/>
      <c r="I113" s="67"/>
      <c r="J113" s="114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1:34" s="20" customFormat="1" ht="98.25" customHeight="1" x14ac:dyDescent="0.2">
      <c r="A114" s="66"/>
      <c r="B114" s="105" t="s">
        <v>40</v>
      </c>
      <c r="C114" s="106" t="s">
        <v>72</v>
      </c>
      <c r="D114" s="178"/>
      <c r="E114" s="178"/>
      <c r="F114" s="178"/>
      <c r="G114" s="180"/>
      <c r="H114" s="112"/>
      <c r="I114" s="113" t="s">
        <v>5</v>
      </c>
      <c r="J114" s="9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s="20" customFormat="1" ht="42" x14ac:dyDescent="0.2">
      <c r="A115" s="66"/>
      <c r="B115" s="88" t="s">
        <v>41</v>
      </c>
      <c r="C115" s="68" t="s">
        <v>72</v>
      </c>
      <c r="D115" s="178"/>
      <c r="E115" s="178"/>
      <c r="F115" s="178"/>
      <c r="G115" s="180"/>
      <c r="H115" s="91"/>
      <c r="I115" s="74" t="s">
        <v>5</v>
      </c>
      <c r="J115" s="9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s="20" customFormat="1" ht="42" x14ac:dyDescent="0.2">
      <c r="A116" s="66"/>
      <c r="B116" s="88" t="s">
        <v>42</v>
      </c>
      <c r="C116" s="68" t="s">
        <v>72</v>
      </c>
      <c r="D116" s="178"/>
      <c r="E116" s="178"/>
      <c r="F116" s="178"/>
      <c r="G116" s="180"/>
      <c r="H116" s="91"/>
      <c r="I116" s="74" t="s">
        <v>5</v>
      </c>
      <c r="J116" s="9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s="20" customFormat="1" ht="42" x14ac:dyDescent="0.2">
      <c r="A117" s="66"/>
      <c r="B117" s="88" t="s">
        <v>43</v>
      </c>
      <c r="C117" s="68" t="s">
        <v>72</v>
      </c>
      <c r="D117" s="178"/>
      <c r="E117" s="178"/>
      <c r="F117" s="178"/>
      <c r="G117" s="180"/>
      <c r="H117" s="91"/>
      <c r="I117" s="74" t="s">
        <v>5</v>
      </c>
      <c r="J117" s="9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34" s="20" customFormat="1" ht="42" x14ac:dyDescent="0.2">
      <c r="A118" s="66"/>
      <c r="B118" s="88" t="s">
        <v>44</v>
      </c>
      <c r="C118" s="68" t="s">
        <v>72</v>
      </c>
      <c r="D118" s="178"/>
      <c r="E118" s="178"/>
      <c r="F118" s="178"/>
      <c r="G118" s="180"/>
      <c r="H118" s="91"/>
      <c r="I118" s="74" t="s">
        <v>5</v>
      </c>
      <c r="J118" s="9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s="20" customFormat="1" ht="42" x14ac:dyDescent="0.2">
      <c r="A119" s="66"/>
      <c r="B119" s="88" t="s">
        <v>45</v>
      </c>
      <c r="C119" s="68" t="s">
        <v>72</v>
      </c>
      <c r="D119" s="178"/>
      <c r="E119" s="178"/>
      <c r="F119" s="178"/>
      <c r="G119" s="180"/>
      <c r="H119" s="91"/>
      <c r="I119" s="74" t="s">
        <v>5</v>
      </c>
      <c r="J119" s="9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s="20" customFormat="1" ht="42" x14ac:dyDescent="0.2">
      <c r="A120" s="66"/>
      <c r="B120" s="88" t="s">
        <v>46</v>
      </c>
      <c r="C120" s="68" t="s">
        <v>72</v>
      </c>
      <c r="D120" s="178"/>
      <c r="E120" s="178"/>
      <c r="F120" s="178"/>
      <c r="G120" s="180"/>
      <c r="H120" s="91"/>
      <c r="I120" s="74" t="s">
        <v>5</v>
      </c>
      <c r="J120" s="9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34" s="20" customFormat="1" ht="86.25" customHeight="1" x14ac:dyDescent="0.2">
      <c r="A121" s="66"/>
      <c r="B121" s="88" t="s">
        <v>187</v>
      </c>
      <c r="C121" s="68" t="s">
        <v>72</v>
      </c>
      <c r="D121" s="178"/>
      <c r="E121" s="178"/>
      <c r="F121" s="178"/>
      <c r="G121" s="180"/>
      <c r="H121" s="91"/>
      <c r="I121" s="74" t="s">
        <v>5</v>
      </c>
      <c r="J121" s="9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1:34" s="20" customFormat="1" ht="42" x14ac:dyDescent="0.2">
      <c r="A122" s="66"/>
      <c r="B122" s="88" t="s">
        <v>47</v>
      </c>
      <c r="C122" s="68" t="s">
        <v>72</v>
      </c>
      <c r="D122" s="178"/>
      <c r="E122" s="178"/>
      <c r="F122" s="178"/>
      <c r="G122" s="180"/>
      <c r="H122" s="91"/>
      <c r="I122" s="74" t="s">
        <v>5</v>
      </c>
      <c r="J122" s="9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1:34" s="20" customFormat="1" ht="42" x14ac:dyDescent="0.2">
      <c r="A123" s="66"/>
      <c r="B123" s="88" t="s">
        <v>48</v>
      </c>
      <c r="C123" s="68" t="s">
        <v>72</v>
      </c>
      <c r="D123" s="178"/>
      <c r="E123" s="178"/>
      <c r="F123" s="178"/>
      <c r="G123" s="180"/>
      <c r="H123" s="91"/>
      <c r="I123" s="74" t="s">
        <v>5</v>
      </c>
      <c r="J123" s="9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1:34" s="20" customFormat="1" ht="91.5" customHeight="1" x14ac:dyDescent="0.2">
      <c r="A124" s="89">
        <v>71</v>
      </c>
      <c r="B124" s="90" t="s">
        <v>222</v>
      </c>
      <c r="C124" s="66" t="s">
        <v>2</v>
      </c>
      <c r="D124" s="178"/>
      <c r="E124" s="178"/>
      <c r="F124" s="178"/>
      <c r="G124" s="180"/>
      <c r="H124" s="92" t="s">
        <v>170</v>
      </c>
      <c r="I124" s="74"/>
      <c r="J124" s="9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1:34" s="20" customFormat="1" ht="105" x14ac:dyDescent="0.2">
      <c r="A125" s="66">
        <v>72</v>
      </c>
      <c r="B125" s="88" t="s">
        <v>262</v>
      </c>
      <c r="C125" s="68" t="s">
        <v>2</v>
      </c>
      <c r="D125" s="178"/>
      <c r="E125" s="178"/>
      <c r="F125" s="178"/>
      <c r="G125" s="180"/>
      <c r="H125" s="92" t="s">
        <v>171</v>
      </c>
      <c r="I125" s="74"/>
      <c r="J125" s="9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1:34" s="20" customFormat="1" ht="126" x14ac:dyDescent="0.2">
      <c r="A126" s="66">
        <v>73</v>
      </c>
      <c r="B126" s="88" t="s">
        <v>263</v>
      </c>
      <c r="C126" s="68" t="s">
        <v>2</v>
      </c>
      <c r="D126" s="178"/>
      <c r="E126" s="178"/>
      <c r="F126" s="178"/>
      <c r="G126" s="180"/>
      <c r="H126" s="92" t="s">
        <v>172</v>
      </c>
      <c r="I126" s="74"/>
      <c r="J126" s="9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 s="20" customFormat="1" ht="42" x14ac:dyDescent="0.2">
      <c r="A127" s="66">
        <v>74</v>
      </c>
      <c r="B127" s="88" t="s">
        <v>264</v>
      </c>
      <c r="C127" s="68" t="s">
        <v>2</v>
      </c>
      <c r="D127" s="178"/>
      <c r="E127" s="178"/>
      <c r="F127" s="178"/>
      <c r="G127" s="180"/>
      <c r="H127" s="92" t="s">
        <v>173</v>
      </c>
      <c r="I127" s="74"/>
      <c r="J127" s="9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 s="20" customFormat="1" ht="105" x14ac:dyDescent="0.2">
      <c r="A128" s="66">
        <v>75</v>
      </c>
      <c r="B128" s="88" t="s">
        <v>265</v>
      </c>
      <c r="C128" s="68" t="s">
        <v>2</v>
      </c>
      <c r="D128" s="178"/>
      <c r="E128" s="178"/>
      <c r="F128" s="178"/>
      <c r="G128" s="180"/>
      <c r="H128" s="92" t="s">
        <v>174</v>
      </c>
      <c r="I128" s="74"/>
      <c r="J128" s="9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</sheetData>
  <sheetProtection algorithmName="SHA-512" hashValue="dotoLi1vEuDjWiLv+ca8Bd2ar1uvkNW/eahegILkoY5b1BJ3C8f9ILs1q1m9kmHkUoA1kdPeSNqiy/rsB8La+g==" saltValue="FsfV7ZsBKBlqzmu0VBt1Xg==" spinCount="100000" sheet="1" objects="1" scenarios="1"/>
  <protectedRanges>
    <protectedRange password="CCED" sqref="A1:C3" name="Range1_2"/>
  </protectedRanges>
  <dataConsolidate/>
  <mergeCells count="10">
    <mergeCell ref="B113:G113"/>
    <mergeCell ref="B82:G82"/>
    <mergeCell ref="B76:G76"/>
    <mergeCell ref="B70:G70"/>
    <mergeCell ref="B43:G43"/>
    <mergeCell ref="B14:G14"/>
    <mergeCell ref="B27:G27"/>
    <mergeCell ref="B53:G53"/>
    <mergeCell ref="B64:G64"/>
    <mergeCell ref="B29:G29"/>
  </mergeCells>
  <conditionalFormatting sqref="D4">
    <cfRule type="notContainsBlanks" dxfId="48" priority="66">
      <formula>LEN(TRIM(D4))&gt;0</formula>
    </cfRule>
  </conditionalFormatting>
  <conditionalFormatting sqref="G4">
    <cfRule type="notContainsBlanks" dxfId="47" priority="47">
      <formula>LEN(TRIM(G4))&gt;0</formula>
    </cfRule>
  </conditionalFormatting>
  <conditionalFormatting sqref="D5:F10">
    <cfRule type="notContainsBlanks" dxfId="46" priority="32">
      <formula>LEN(TRIM(D5))&gt;0</formula>
    </cfRule>
  </conditionalFormatting>
  <conditionalFormatting sqref="E4:F4">
    <cfRule type="notContainsBlanks" dxfId="45" priority="31">
      <formula>LEN(TRIM(E4))&gt;0</formula>
    </cfRule>
  </conditionalFormatting>
  <conditionalFormatting sqref="G5:G10">
    <cfRule type="notContainsBlanks" dxfId="44" priority="29">
      <formula>LEN(TRIM(G5))&gt;0</formula>
    </cfRule>
  </conditionalFormatting>
  <conditionalFormatting sqref="D11:F13">
    <cfRule type="notContainsBlanks" dxfId="43" priority="28">
      <formula>LEN(TRIM(D11))&gt;0</formula>
    </cfRule>
  </conditionalFormatting>
  <conditionalFormatting sqref="G11:G13">
    <cfRule type="notContainsBlanks" dxfId="42" priority="27">
      <formula>LEN(TRIM(G11))&gt;0</formula>
    </cfRule>
  </conditionalFormatting>
  <conditionalFormatting sqref="D15:F26">
    <cfRule type="notContainsBlanks" dxfId="41" priority="26">
      <formula>LEN(TRIM(D15))&gt;0</formula>
    </cfRule>
  </conditionalFormatting>
  <conditionalFormatting sqref="G15:G26">
    <cfRule type="notContainsBlanks" dxfId="40" priority="25">
      <formula>LEN(TRIM(G15))&gt;0</formula>
    </cfRule>
  </conditionalFormatting>
  <conditionalFormatting sqref="D28:F28">
    <cfRule type="notContainsBlanks" dxfId="39" priority="24">
      <formula>LEN(TRIM(D28))&gt;0</formula>
    </cfRule>
  </conditionalFormatting>
  <conditionalFormatting sqref="G28">
    <cfRule type="notContainsBlanks" dxfId="38" priority="23">
      <formula>LEN(TRIM(G28))&gt;0</formula>
    </cfRule>
  </conditionalFormatting>
  <conditionalFormatting sqref="D30:F42">
    <cfRule type="notContainsBlanks" dxfId="37" priority="22">
      <formula>LEN(TRIM(D30))&gt;0</formula>
    </cfRule>
  </conditionalFormatting>
  <conditionalFormatting sqref="G30:G42">
    <cfRule type="notContainsBlanks" dxfId="36" priority="21">
      <formula>LEN(TRIM(G30))&gt;0</formula>
    </cfRule>
  </conditionalFormatting>
  <conditionalFormatting sqref="D44:F52">
    <cfRule type="notContainsBlanks" dxfId="35" priority="20">
      <formula>LEN(TRIM(D44))&gt;0</formula>
    </cfRule>
  </conditionalFormatting>
  <conditionalFormatting sqref="G44:G52">
    <cfRule type="notContainsBlanks" dxfId="34" priority="19">
      <formula>LEN(TRIM(G44))&gt;0</formula>
    </cfRule>
  </conditionalFormatting>
  <conditionalFormatting sqref="D54:F63">
    <cfRule type="notContainsBlanks" dxfId="33" priority="18">
      <formula>LEN(TRIM(D54))&gt;0</formula>
    </cfRule>
  </conditionalFormatting>
  <conditionalFormatting sqref="G54:G63">
    <cfRule type="notContainsBlanks" dxfId="32" priority="17">
      <formula>LEN(TRIM(G54))&gt;0</formula>
    </cfRule>
  </conditionalFormatting>
  <conditionalFormatting sqref="D65:F69">
    <cfRule type="notContainsBlanks" dxfId="31" priority="16">
      <formula>LEN(TRIM(D65))&gt;0</formula>
    </cfRule>
  </conditionalFormatting>
  <conditionalFormatting sqref="G65:G69">
    <cfRule type="notContainsBlanks" dxfId="30" priority="15">
      <formula>LEN(TRIM(G65))&gt;0</formula>
    </cfRule>
  </conditionalFormatting>
  <conditionalFormatting sqref="D71:F75">
    <cfRule type="notContainsBlanks" dxfId="29" priority="14">
      <formula>LEN(TRIM(D71))&gt;0</formula>
    </cfRule>
  </conditionalFormatting>
  <conditionalFormatting sqref="G71:G75">
    <cfRule type="notContainsBlanks" dxfId="28" priority="13">
      <formula>LEN(TRIM(G71))&gt;0</formula>
    </cfRule>
  </conditionalFormatting>
  <conditionalFormatting sqref="D77:F81">
    <cfRule type="notContainsBlanks" dxfId="27" priority="12">
      <formula>LEN(TRIM(D77))&gt;0</formula>
    </cfRule>
  </conditionalFormatting>
  <conditionalFormatting sqref="G77:G81">
    <cfRule type="notContainsBlanks" dxfId="26" priority="11">
      <formula>LEN(TRIM(G77))&gt;0</formula>
    </cfRule>
  </conditionalFormatting>
  <conditionalFormatting sqref="D83:F87">
    <cfRule type="notContainsBlanks" dxfId="25" priority="10">
      <formula>LEN(TRIM(D83))&gt;0</formula>
    </cfRule>
  </conditionalFormatting>
  <conditionalFormatting sqref="G83:G87">
    <cfRule type="notContainsBlanks" dxfId="24" priority="9">
      <formula>LEN(TRIM(G83))&gt;0</formula>
    </cfRule>
  </conditionalFormatting>
  <conditionalFormatting sqref="D89:F93">
    <cfRule type="notContainsBlanks" dxfId="23" priority="8">
      <formula>LEN(TRIM(D89))&gt;0</formula>
    </cfRule>
  </conditionalFormatting>
  <conditionalFormatting sqref="G89:G93">
    <cfRule type="notContainsBlanks" dxfId="22" priority="7">
      <formula>LEN(TRIM(G89))&gt;0</formula>
    </cfRule>
  </conditionalFormatting>
  <conditionalFormatting sqref="D95:F106">
    <cfRule type="notContainsBlanks" dxfId="21" priority="6">
      <formula>LEN(TRIM(D95))&gt;0</formula>
    </cfRule>
  </conditionalFormatting>
  <conditionalFormatting sqref="G95:G106">
    <cfRule type="notContainsBlanks" dxfId="20" priority="5">
      <formula>LEN(TRIM(G95))&gt;0</formula>
    </cfRule>
  </conditionalFormatting>
  <conditionalFormatting sqref="D108:F112">
    <cfRule type="notContainsBlanks" dxfId="19" priority="4">
      <formula>LEN(TRIM(D108))&gt;0</formula>
    </cfRule>
  </conditionalFormatting>
  <conditionalFormatting sqref="G108:G112">
    <cfRule type="notContainsBlanks" dxfId="18" priority="3">
      <formula>LEN(TRIM(G108))&gt;0</formula>
    </cfRule>
  </conditionalFormatting>
  <conditionalFormatting sqref="D114:F128">
    <cfRule type="notContainsBlanks" dxfId="17" priority="2">
      <formula>LEN(TRIM(D114))&gt;0</formula>
    </cfRule>
  </conditionalFormatting>
  <conditionalFormatting sqref="G114:G128">
    <cfRule type="notContainsBlanks" dxfId="16" priority="1">
      <formula>LEN(TRIM(G114))&gt;0</formula>
    </cfRule>
  </conditionalFormatting>
  <dataValidations count="31">
    <dataValidation type="list" allowBlank="1" showInputMessage="1" showErrorMessage="1" errorTitle="ระบุค่าไม่ถูกต้อง" error="ระบุค่าไม่ถูกต้อง_x000a_กรุณาระบุค่า 0 กับ 1 หรือ - เท่านั้น" sqref="D28:F28">
      <formula1>"0, 1, -"</formula1>
    </dataValidation>
    <dataValidation type="list" allowBlank="1" showInputMessage="1" showErrorMessage="1" errorTitle="ระบุค่าไม่ถูกต้อง" error="ระบุค่าไม่ถูกต้อง_x000a_กรุณาระบุค่า 0 กับ 1 หรือ - เท่านั้น" sqref="D30:F41">
      <formula1>"0, 1, -"</formula1>
    </dataValidation>
    <dataValidation operator="lessThanOrEqual" allowBlank="1" showInputMessage="1" showErrorMessage="1" sqref="D4"/>
    <dataValidation type="list" allowBlank="1" showInputMessage="1" showErrorMessage="1" errorTitle="ระบุค่าไม่ถูกต้อง" error="ระบุค่าไม่ถูกต้อง_x000a_กรุณาระบุค่า 0 ถึง 5 หรือ - เท่านั้น" sqref="D42:F42">
      <formula1>"1,2,3,4,5,-"</formula1>
    </dataValidation>
    <dataValidation type="list" allowBlank="1" showInputMessage="1" showErrorMessage="1" errorTitle="ระบุค่าไม่ถูกต้อง" error="ระบุค่าไม่ถูกต้อง_x000a_กรุณาระบุค่า 0 กับ 1 หรือ - เท่านั้น" sqref="D114:F123">
      <formula1>"0,1,-"</formula1>
    </dataValidation>
    <dataValidation type="list" allowBlank="1" showInputMessage="1" showErrorMessage="1" errorTitle="ระบุค่าไม่ถูกต้อง" error="ระบุค่าไม่ถูกต้อง_x000a_กรุณาระบุค่า 0 ถึง 5 หรือ - เท่านั้น" sqref="D112:F112 D105:F106">
      <formula1>"1,2,3,4,5,-"</formula1>
    </dataValidation>
    <dataValidation operator="lessThanOrEqual" allowBlank="1" showInputMessage="1" showErrorMessage="1" sqref="D5:D12"/>
    <dataValidation type="list" allowBlank="1" showInputMessage="1" showErrorMessage="1" errorTitle="ระบุค่าไม่ถูกต้อง" error="ระบุค่าไม่ถูกต้อง_x000a_กรุณาระบุค่า 0 กับ 1 หรือ - เท่านั้น" sqref="D15:F18 D20:F20">
      <formula1>"0, 1, -"</formula1>
    </dataValidation>
    <dataValidation type="list" allowBlank="1" showInputMessage="1" showErrorMessage="1" errorTitle="ระบุค่าไม่ถูกต้อง" error="ระบุค่าไม่ถูกต้อง_x000a_กรุณาระบุค่า 1 ถึง 5 หรือ - เท่านั้น" sqref="D26:F26 D23:F23">
      <formula1>"1,2,3,4,5,-"</formula1>
    </dataValidation>
    <dataValidation type="list" allowBlank="1" showInputMessage="1" showErrorMessage="1" errorTitle="ระบุค่าไม่ถูกต้อง" error="ระบุค่าไม่ถูกต้อง_x000a_กรุณาระบุค่า 0 กับ 1 หรือ - เท่านั้น" sqref="D44:F52 D108:F109 D65:F69 D71:F75 D77:F81 D83:F87 D89:F91 D95:F102 D54:F61">
      <formula1>"0,1,-"</formula1>
    </dataValidation>
    <dataValidation type="list" allowBlank="1" showInputMessage="1" showErrorMessage="1" errorTitle="ระบุค่าไม่ถูกต้อง" error="ระบุค่าไม่ถูกต้อง_x000a_กรุณาระบุค่า 0 ถึง 5 หรือ - เท่านั้น" sqref="D124:F128">
      <formula1>"1,2,3,4,5,-"</formula1>
    </dataValidation>
    <dataValidation operator="lessThanOrEqual" allowBlank="1" showInputMessage="1" errorTitle="ระบุค่าไม่ถูกต้อง" error="กรุณาระบุค่าให้น้อยกว่าหรือเท่ากับ_x000a_&quot;จำนวนโครงการ/กิจกรรมทั้งหมดในแผนปฏิบัติการประจำปี&quot;_x000a_แถวที่ 22 _x000a_รายการที่ 42 _x000a_ปี 2559" sqref="D19"/>
    <dataValidation operator="lessThanOrEqual" allowBlank="1" showInputMessage="1" errorTitle="ระบุค่าไม่ถูกต้อง" error="กรุณาระบุค่าให้น้อยกว่าหรือเท่ากับ _x000a_&quot;จำนวนโครงการ/กิจกรรมทั้งหมดในแผนปฏิบัติการประจำปี&quot;_x000a_แถวที่ 22 _x000a_รายการที่ 42 _x000a_ปี 2558" sqref="E19"/>
    <dataValidation operator="lessThanOrEqual" allowBlank="1" showInputMessage="1" errorTitle="ระบุค่าไม่ถูกต้อง" error="กรุณาระบุค่าให้น้อยกว่าหรือเท่ากับ_x000a_&quot;จำนวนโครงการ/กิจกรรมทั้งหมดในแผนปฏิบัติการประจำปี&quot;_x000a_แถวที่ 22 _x000a_รายการที่ 42 _x000a_ปี 2557" sqref="F19"/>
    <dataValidation operator="lessThanOrEqual" allowBlank="1" showInputMessage="1" errorTitle="ระบุค่าไม่ถูกต้อง" error="กรุณาระบุค่าให้น้อยกว่าหรือเท่ากับ _x000a_&quot;จำนวนนักเรียน ผู้ปกครองและชุมชน มีความพึงพอใจต่อการบริหารจัดการทั้ง 4 ด้าน ของสถานศึกษา&quot;_x000a_แถวที่ 25 _x000a_รายการที่ 45 _x000a_ปี 2559" sqref="D24"/>
    <dataValidation operator="lessThanOrEqual" allowBlank="1" showInputMessage="1" errorTitle="ระบุค่าไม่ถูกต้อง" error="กรุณาระบุค่าให้น้อยกว่าหรือเท่ากับ _x000a_&quot;จำนวนนักเรียน ผู้ปกครองและชุมชน มีความพึงพอใจต่อการบริหารจัดการทั้ง 4 ด้าน ของสถานศึกษา&quot;_x000a_แถวที่ 25 _x000a_รายการที่ 45 _x000a_ปี 2558" sqref="E24"/>
    <dataValidation operator="lessThanOrEqual" allowBlank="1" showInputMessage="1" errorTitle="ระบุค่าไม่ถูกต้อง" error="กรุณาระบุค่าให้น้อยกว่าหรือเท่ากับ _x000a_&quot;จำนวนนักเรียน ผู้ปกครองและชุมชน มีความพึงพอใจต่อการบริหารจัดการทั้ง 4 ด้าน ของสถานศึกษา&quot;_x000a_แถวที่ 25 _x000a_รายการที่ 45 _x000a_ปี 2557" sqref="F24"/>
    <dataValidation operator="lessThanOrEqual" allowBlank="1" showInputMessage="1" errorTitle="ระบุค่าไม่ถูกต้อง" error="กรุณาระบุค่าให้น้อยกว่าหรือเท่ากับ _x000a_&quot;จำนวนผู้ปกครองและชุมชนที่ตอบแบบสอบถามความพึงพอใจต่อการพัฒนาคุณภาพสถานศึกษา&quot;_x000a_แถวที่ 63 _x000a_รายการที่ 53 _x000a_ปี 2559" sqref="F62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_x000a_&quot;จำนวนครูทั้งหมดที่ได้รับการนิเทศ&quot;_x000a_แถวที่ 93 _x000a_รายการที่ 60 _x000a_ปี 2559" sqref="D92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_x000a_&quot;จำนวนครูทั้งหมดที่ได้รับการนิเทศ&quot;_x000a_แถวที่ 93 _x000a_รายการที่ 60 _x000a_ปี 2558" sqref="E92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_x000a_&quot;จำนวนครูทั้งหมดที่ได้รับการนิเทศ&quot;_x000a_แถวที่ 93 _x000a_รายการที่ 60 _x000a_ปี 2557" sqref="F92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_x000a_&quot;จำนวนผู้ที่เกี่ยวข้องที่ตอบแบบสอบถามความพึงพอใจที่มีต่อการแก้ไขและพัฒนาผู้เรียน&quot;_x000a_แถวที่ 104 _x000a_รายการที่ 63 _x000a_ปี 2559" sqref="D103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_x000a_&quot;จำนวนผู้ที่เกี่ยวข้องที่ตอบแบบสอบถามความพึงพอใจที่มีต่อการแก้ไขและพัฒนาผู้เรียน&quot;_x000a_แถวที่ 104 _x000a_รายการที่ 63 _x000a_ปี 2558" sqref="E103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_x000a_&quot;จำนวนผู้ที่เกี่ยวข้องที่ตอบแบบสอบถามความพึงพอใจที่มีต่อการแก้ไขและพัฒนาผู้เรียน&quot;_x000a_แถวที่ 104 _x000a_รายการที่ 63 _x000a_ปี 2557" sqref="F103"/>
    <dataValidation operator="lessThanOrEqual" allowBlank="1" showInputMessage="1" showErrorMessage="1" sqref="D110"/>
    <dataValidation operator="lessThanOrEqual" allowBlank="1" showInputMessage="1" showErrorMessage="1" sqref="E110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_x000a_&quot;จำนวนผู้เรียนที่ตอบแบบสอบถามความพึงพอใจต่อการให้บริการของห้องสมุด&quot;_x000a_แถวที่ 110 _x000a_รายการที่ 67 _x000a_ปี 2559 " sqref="D111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_x000a_&quot;จำนวนผู้เรียนที่ตอบแบบสอบถามความพึงพอใจต่อการให้บริการของห้องสมุด&quot;_x000a_แถวที่ 110 _x000a_รายการที่ 67 _x000a_ปี 2558 _x000a_ระบุค่าไม่ถูกต้อง" sqref="E111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_x000a_&quot;จำนวนผู้เรียนที่ตอบแบบสอบถามความพึงพอใจต่อการให้บริการของห้องสมุด&quot;_x000a_แถวที่ 110 _x000a_รายการที่ 67 _x000a_ปี 2557 " sqref="F111"/>
    <dataValidation allowBlank="1" showInputMessage="1" sqref="D21 E21 F21"/>
    <dataValidation operator="lessThanOrEqual" allowBlank="1" showInputMessage="1" errorTitle="ระบุค่าไม่ถูกต้อง" error="กรุณาระบุค่าให้น้อยกว่าหรือเท่ากับ _x000a_&quot;จำนวนผู้ปกครองและชุมชนที่ตอบแบบสอบถามความพึงพอใจต่อการพัฒนาคุณภาพสถานศึกษา&quot;_x000a_แถวที่ 63 _x000a_รายการที่ 53 _x000a_ปี 2559" sqref="D62 E62"/>
  </dataValidations>
  <printOptions horizontalCentered="1"/>
  <pageMargins left="0.19685039370078741" right="0.19685039370078741" top="0.15748031496062992" bottom="0.15748031496062992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0" zoomScaleNormal="80" zoomScalePageLayoutView="90" workbookViewId="0">
      <selection activeCell="D5" sqref="D5"/>
    </sheetView>
  </sheetViews>
  <sheetFormatPr defaultColWidth="9" defaultRowHeight="21" x14ac:dyDescent="0.2"/>
  <cols>
    <col min="1" max="1" width="5" style="10" customWidth="1"/>
    <col min="2" max="2" width="63.375" style="59" customWidth="1"/>
    <col min="3" max="3" width="7.625" style="21" customWidth="1"/>
    <col min="4" max="6" width="6.625" style="130" customWidth="1"/>
    <col min="7" max="7" width="31.625" style="131" customWidth="1"/>
    <col min="8" max="8" width="10.875" style="21" customWidth="1"/>
    <col min="9" max="9" width="38.875" style="21" customWidth="1"/>
    <col min="10" max="10" width="30" style="26" customWidth="1"/>
    <col min="11" max="16384" width="9" style="21"/>
  </cols>
  <sheetData>
    <row r="1" spans="1:10" s="10" customFormat="1" ht="45.95" customHeight="1" x14ac:dyDescent="0.35">
      <c r="A1" s="78" t="s">
        <v>80</v>
      </c>
      <c r="B1" s="79" t="s">
        <v>69</v>
      </c>
      <c r="C1" s="80" t="s">
        <v>0</v>
      </c>
      <c r="D1" s="80">
        <v>2559</v>
      </c>
      <c r="E1" s="80">
        <v>2558</v>
      </c>
      <c r="F1" s="80">
        <v>2557</v>
      </c>
      <c r="G1" s="81" t="s">
        <v>70</v>
      </c>
      <c r="H1" s="82" t="s">
        <v>199</v>
      </c>
      <c r="I1" s="78" t="s">
        <v>190</v>
      </c>
      <c r="J1" s="8"/>
    </row>
    <row r="2" spans="1:10" ht="45.75" hidden="1" customHeight="1" x14ac:dyDescent="0.35">
      <c r="A2" s="27"/>
      <c r="B2" s="28"/>
      <c r="C2" s="29"/>
      <c r="D2" s="30"/>
      <c r="E2" s="30"/>
      <c r="F2" s="30"/>
      <c r="G2" s="31"/>
      <c r="H2" s="129"/>
      <c r="I2" s="32"/>
      <c r="J2" s="8"/>
    </row>
    <row r="3" spans="1:10" s="10" customFormat="1" ht="27.95" customHeight="1" x14ac:dyDescent="0.2">
      <c r="A3" s="205" t="s">
        <v>267</v>
      </c>
      <c r="B3" s="206"/>
      <c r="C3" s="133"/>
      <c r="D3" s="133"/>
      <c r="E3" s="133"/>
      <c r="F3" s="133"/>
      <c r="G3" s="134"/>
      <c r="H3" s="117"/>
      <c r="I3" s="135"/>
      <c r="J3" s="33"/>
    </row>
    <row r="4" spans="1:10" x14ac:dyDescent="0.2">
      <c r="A4" s="89">
        <v>76</v>
      </c>
      <c r="B4" s="202" t="s">
        <v>228</v>
      </c>
      <c r="C4" s="203"/>
      <c r="D4" s="203"/>
      <c r="E4" s="203"/>
      <c r="F4" s="203"/>
      <c r="G4" s="204"/>
      <c r="H4" s="136" t="s">
        <v>175</v>
      </c>
      <c r="I4" s="88"/>
      <c r="J4" s="34"/>
    </row>
    <row r="5" spans="1:10" s="59" customFormat="1" ht="63" x14ac:dyDescent="0.2">
      <c r="A5" s="89"/>
      <c r="B5" s="88" t="s">
        <v>49</v>
      </c>
      <c r="C5" s="89" t="s">
        <v>72</v>
      </c>
      <c r="D5" s="178"/>
      <c r="E5" s="178"/>
      <c r="F5" s="178"/>
      <c r="G5" s="180"/>
      <c r="H5" s="88"/>
      <c r="I5" s="88" t="s">
        <v>5</v>
      </c>
      <c r="J5" s="34"/>
    </row>
    <row r="6" spans="1:10" s="59" customFormat="1" ht="42" x14ac:dyDescent="0.2">
      <c r="A6" s="89"/>
      <c r="B6" s="88" t="s">
        <v>196</v>
      </c>
      <c r="C6" s="89" t="s">
        <v>72</v>
      </c>
      <c r="D6" s="178"/>
      <c r="E6" s="178"/>
      <c r="F6" s="178"/>
      <c r="G6" s="180"/>
      <c r="H6" s="88"/>
      <c r="I6" s="88" t="s">
        <v>5</v>
      </c>
      <c r="J6" s="34"/>
    </row>
    <row r="7" spans="1:10" s="59" customFormat="1" ht="84" x14ac:dyDescent="0.2">
      <c r="A7" s="89"/>
      <c r="B7" s="88" t="s">
        <v>50</v>
      </c>
      <c r="C7" s="89" t="s">
        <v>72</v>
      </c>
      <c r="D7" s="178"/>
      <c r="E7" s="178"/>
      <c r="F7" s="178"/>
      <c r="G7" s="180"/>
      <c r="H7" s="88"/>
      <c r="I7" s="88" t="s">
        <v>5</v>
      </c>
      <c r="J7" s="34"/>
    </row>
    <row r="8" spans="1:10" s="59" customFormat="1" ht="42" x14ac:dyDescent="0.2">
      <c r="A8" s="89"/>
      <c r="B8" s="88" t="s">
        <v>51</v>
      </c>
      <c r="C8" s="89" t="s">
        <v>72</v>
      </c>
      <c r="D8" s="178"/>
      <c r="E8" s="178"/>
      <c r="F8" s="178"/>
      <c r="G8" s="180"/>
      <c r="H8" s="88"/>
      <c r="I8" s="88" t="s">
        <v>5</v>
      </c>
      <c r="J8" s="34"/>
    </row>
    <row r="9" spans="1:10" s="59" customFormat="1" ht="42" x14ac:dyDescent="0.2">
      <c r="A9" s="89"/>
      <c r="B9" s="88" t="s">
        <v>52</v>
      </c>
      <c r="C9" s="89" t="s">
        <v>72</v>
      </c>
      <c r="D9" s="178"/>
      <c r="E9" s="178"/>
      <c r="F9" s="178"/>
      <c r="G9" s="180"/>
      <c r="H9" s="88"/>
      <c r="I9" s="88" t="s">
        <v>5</v>
      </c>
      <c r="J9" s="34"/>
    </row>
    <row r="10" spans="1:10" s="59" customFormat="1" ht="101.25" customHeight="1" x14ac:dyDescent="0.2">
      <c r="A10" s="132">
        <v>77</v>
      </c>
      <c r="B10" s="90" t="s">
        <v>229</v>
      </c>
      <c r="C10" s="89" t="s">
        <v>2</v>
      </c>
      <c r="D10" s="178"/>
      <c r="E10" s="178"/>
      <c r="F10" s="178"/>
      <c r="G10" s="180"/>
      <c r="H10" s="89" t="s">
        <v>176</v>
      </c>
      <c r="I10" s="88"/>
      <c r="J10" s="34"/>
    </row>
    <row r="11" spans="1:10" s="59" customFormat="1" x14ac:dyDescent="0.2">
      <c r="A11" s="89">
        <v>78</v>
      </c>
      <c r="B11" s="202" t="s">
        <v>230</v>
      </c>
      <c r="C11" s="203"/>
      <c r="D11" s="203"/>
      <c r="E11" s="203"/>
      <c r="F11" s="203"/>
      <c r="G11" s="204"/>
      <c r="H11" s="89" t="s">
        <v>177</v>
      </c>
      <c r="I11" s="88"/>
      <c r="J11" s="35"/>
    </row>
    <row r="12" spans="1:10" s="59" customFormat="1" ht="63" x14ac:dyDescent="0.2">
      <c r="A12" s="89"/>
      <c r="B12" s="88" t="s">
        <v>232</v>
      </c>
      <c r="C12" s="89" t="s">
        <v>72</v>
      </c>
      <c r="D12" s="178"/>
      <c r="E12" s="178"/>
      <c r="F12" s="178"/>
      <c r="G12" s="180"/>
      <c r="H12" s="88"/>
      <c r="I12" s="88" t="s">
        <v>5</v>
      </c>
      <c r="J12" s="34"/>
    </row>
    <row r="13" spans="1:10" s="59" customFormat="1" ht="42" x14ac:dyDescent="0.2">
      <c r="A13" s="89"/>
      <c r="B13" s="88" t="s">
        <v>53</v>
      </c>
      <c r="C13" s="89" t="s">
        <v>72</v>
      </c>
      <c r="D13" s="178"/>
      <c r="E13" s="178"/>
      <c r="F13" s="178"/>
      <c r="G13" s="180"/>
      <c r="H13" s="88"/>
      <c r="I13" s="88" t="s">
        <v>5</v>
      </c>
      <c r="J13" s="34"/>
    </row>
    <row r="14" spans="1:10" s="59" customFormat="1" ht="70.5" customHeight="1" x14ac:dyDescent="0.2">
      <c r="A14" s="89"/>
      <c r="B14" s="88" t="s">
        <v>54</v>
      </c>
      <c r="C14" s="89" t="s">
        <v>72</v>
      </c>
      <c r="D14" s="178"/>
      <c r="E14" s="178"/>
      <c r="F14" s="178"/>
      <c r="G14" s="180"/>
      <c r="H14" s="88"/>
      <c r="I14" s="88" t="s">
        <v>5</v>
      </c>
      <c r="J14" s="34"/>
    </row>
    <row r="15" spans="1:10" s="59" customFormat="1" ht="42" x14ac:dyDescent="0.2">
      <c r="A15" s="89"/>
      <c r="B15" s="88" t="s">
        <v>55</v>
      </c>
      <c r="C15" s="89" t="s">
        <v>72</v>
      </c>
      <c r="D15" s="178"/>
      <c r="E15" s="178"/>
      <c r="F15" s="178"/>
      <c r="G15" s="180"/>
      <c r="H15" s="88"/>
      <c r="I15" s="88" t="s">
        <v>5</v>
      </c>
      <c r="J15" s="34"/>
    </row>
    <row r="16" spans="1:10" s="59" customFormat="1" ht="42" x14ac:dyDescent="0.2">
      <c r="A16" s="89"/>
      <c r="B16" s="88" t="s">
        <v>56</v>
      </c>
      <c r="C16" s="89" t="s">
        <v>72</v>
      </c>
      <c r="D16" s="178"/>
      <c r="E16" s="178"/>
      <c r="F16" s="178"/>
      <c r="G16" s="180"/>
      <c r="H16" s="88"/>
      <c r="I16" s="88" t="s">
        <v>5</v>
      </c>
      <c r="J16" s="34"/>
    </row>
    <row r="17" spans="1:10" ht="63" x14ac:dyDescent="0.2">
      <c r="A17" s="132">
        <v>79</v>
      </c>
      <c r="B17" s="90" t="s">
        <v>231</v>
      </c>
      <c r="C17" s="89" t="s">
        <v>2</v>
      </c>
      <c r="D17" s="178"/>
      <c r="E17" s="178"/>
      <c r="F17" s="178"/>
      <c r="G17" s="180"/>
      <c r="H17" s="89" t="s">
        <v>177</v>
      </c>
      <c r="I17" s="88"/>
      <c r="J17" s="34"/>
    </row>
  </sheetData>
  <sheetProtection algorithmName="SHA-512" hashValue="0jRfMPsLcAWNL7HaWXS62vh1irxjz9mx4bqo6ZSUBlaYcBx4NxhSmGd7bGOt9cADhN/ZreulZXE9ylfOQ8VP7A==" saltValue="D851R+JU5FfzXQw69paUcw==" spinCount="100000" sheet="1" objects="1" scenarios="1"/>
  <protectedRanges>
    <protectedRange password="CCED" sqref="B1:B2" name="Range1_2_1"/>
  </protectedRanges>
  <mergeCells count="3">
    <mergeCell ref="A3:B3"/>
    <mergeCell ref="B11:G11"/>
    <mergeCell ref="B4:G4"/>
  </mergeCells>
  <conditionalFormatting sqref="D5:F10">
    <cfRule type="notContainsBlanks" dxfId="15" priority="4">
      <formula>LEN(TRIM(D5))&gt;0</formula>
    </cfRule>
  </conditionalFormatting>
  <conditionalFormatting sqref="G5:G10">
    <cfRule type="notContainsBlanks" dxfId="14" priority="3">
      <formula>LEN(TRIM(G5))&gt;0</formula>
    </cfRule>
  </conditionalFormatting>
  <conditionalFormatting sqref="D12:F17">
    <cfRule type="notContainsBlanks" dxfId="13" priority="2">
      <formula>LEN(TRIM(D12))&gt;0</formula>
    </cfRule>
  </conditionalFormatting>
  <conditionalFormatting sqref="G12:G17">
    <cfRule type="notContainsBlanks" dxfId="12" priority="1">
      <formula>LEN(TRIM(G12))&gt;0</formula>
    </cfRule>
  </conditionalFormatting>
  <dataValidations count="4">
    <dataValidation type="list" allowBlank="1" showInputMessage="1" showErrorMessage="1" errorTitle="ระบุค่าไม่ถูกต้อง" error="ระบุค่าไม่ถูกต้อง_x000a_กรุณาระบุค่า 1 ถึง 5 หรือ - เท่านั้น" sqref="D17:F17">
      <formula1>"1,2,3,4,5,-"</formula1>
    </dataValidation>
    <dataValidation type="list" allowBlank="1" showInputMessage="1" showErrorMessage="1" errorTitle="ระบุค่าไม่ถูกต้อง" error="ระบุค่าไม่ถูกต้อง_x000a_กรุณาระบุค่า 0 กับ 1 หรือ - เท่านั้น" sqref="D5:F9">
      <formula1>"0,1, -"</formula1>
    </dataValidation>
    <dataValidation type="list" allowBlank="1" showInputMessage="1" showErrorMessage="1" errorTitle="ระบุค่าไม่ถูกต้อง" error="ระบุค่าไม่ถูกต้อง_x000a_กรุณาระบุค่า 1 ถึง 5 หรือ - เท่านั้น" sqref="D10:F10">
      <formula1>"1,2,3,4,5,-"</formula1>
    </dataValidation>
    <dataValidation type="list" allowBlank="1" showInputMessage="1" showErrorMessage="1" errorTitle="ระบุค่าไม่ถูกต้อง" error="ระบุค่าไม่ถูกต้อง_x000a_กรุณาระบุค่า 0 กับ 1 หรือ - เท่านั้น" sqref="D12:F16">
      <formula1>"0,1,-"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0" zoomScaleNormal="80" workbookViewId="0">
      <pane ySplit="3" topLeftCell="A4" activePane="bottomLeft" state="frozen"/>
      <selection pane="bottomLeft" activeCell="D5" sqref="D5"/>
    </sheetView>
  </sheetViews>
  <sheetFormatPr defaultColWidth="9" defaultRowHeight="18.75" x14ac:dyDescent="0.2"/>
  <cols>
    <col min="1" max="1" width="5" style="10" customWidth="1"/>
    <col min="2" max="2" width="63.375" style="21" customWidth="1"/>
    <col min="3" max="3" width="7.625" style="21" customWidth="1"/>
    <col min="4" max="6" width="6.625" style="130" customWidth="1"/>
    <col min="7" max="7" width="31.625" style="131" customWidth="1"/>
    <col min="8" max="8" width="11" style="21" customWidth="1"/>
    <col min="9" max="9" width="38.875" style="21" customWidth="1"/>
    <col min="10" max="10" width="23.875" style="26" customWidth="1"/>
    <col min="11" max="16384" width="9" style="21"/>
  </cols>
  <sheetData>
    <row r="1" spans="1:10" s="10" customFormat="1" ht="45.95" customHeight="1" x14ac:dyDescent="0.35">
      <c r="A1" s="78" t="s">
        <v>80</v>
      </c>
      <c r="B1" s="79" t="s">
        <v>69</v>
      </c>
      <c r="C1" s="80" t="s">
        <v>0</v>
      </c>
      <c r="D1" s="80">
        <v>2559</v>
      </c>
      <c r="E1" s="80">
        <v>2558</v>
      </c>
      <c r="F1" s="80">
        <v>2557</v>
      </c>
      <c r="G1" s="81" t="s">
        <v>70</v>
      </c>
      <c r="H1" s="82" t="s">
        <v>199</v>
      </c>
      <c r="I1" s="78" t="s">
        <v>190</v>
      </c>
      <c r="J1" s="8"/>
    </row>
    <row r="2" spans="1:10" s="137" customFormat="1" ht="39.75" hidden="1" customHeight="1" x14ac:dyDescent="0.35">
      <c r="A2" s="8"/>
      <c r="B2" s="13"/>
      <c r="C2" s="22"/>
      <c r="D2" s="23"/>
      <c r="E2" s="23"/>
      <c r="F2" s="23"/>
      <c r="G2" s="24"/>
      <c r="H2" s="24"/>
      <c r="I2" s="24"/>
      <c r="J2" s="8"/>
    </row>
    <row r="3" spans="1:10" s="138" customFormat="1" ht="27.95" customHeight="1" x14ac:dyDescent="0.2">
      <c r="A3" s="140" t="s">
        <v>279</v>
      </c>
      <c r="B3" s="141"/>
      <c r="C3" s="142"/>
      <c r="D3" s="143"/>
      <c r="E3" s="143"/>
      <c r="F3" s="143"/>
      <c r="G3" s="144"/>
      <c r="H3" s="145"/>
      <c r="I3" s="146"/>
      <c r="J3" s="25"/>
    </row>
    <row r="4" spans="1:10" ht="21" x14ac:dyDescent="0.2">
      <c r="A4" s="66">
        <v>80</v>
      </c>
      <c r="B4" s="207" t="s">
        <v>281</v>
      </c>
      <c r="C4" s="208"/>
      <c r="D4" s="208"/>
      <c r="E4" s="208"/>
      <c r="F4" s="208"/>
      <c r="G4" s="209"/>
      <c r="H4" s="66" t="s">
        <v>178</v>
      </c>
      <c r="I4" s="167"/>
    </row>
    <row r="5" spans="1:10" ht="63" x14ac:dyDescent="0.2">
      <c r="A5" s="66"/>
      <c r="B5" s="67" t="s">
        <v>57</v>
      </c>
      <c r="C5" s="68" t="s">
        <v>72</v>
      </c>
      <c r="D5" s="178"/>
      <c r="E5" s="178"/>
      <c r="F5" s="178"/>
      <c r="G5" s="180"/>
      <c r="H5" s="67"/>
      <c r="I5" s="167" t="s">
        <v>5</v>
      </c>
    </row>
    <row r="6" spans="1:10" ht="42" x14ac:dyDescent="0.2">
      <c r="A6" s="66"/>
      <c r="B6" s="168" t="s">
        <v>58</v>
      </c>
      <c r="C6" s="68" t="s">
        <v>72</v>
      </c>
      <c r="D6" s="178"/>
      <c r="E6" s="178"/>
      <c r="F6" s="178"/>
      <c r="G6" s="180"/>
      <c r="H6" s="67"/>
      <c r="I6" s="167" t="s">
        <v>5</v>
      </c>
    </row>
    <row r="7" spans="1:10" ht="42" x14ac:dyDescent="0.2">
      <c r="A7" s="66"/>
      <c r="B7" s="67" t="s">
        <v>59</v>
      </c>
      <c r="C7" s="68" t="s">
        <v>72</v>
      </c>
      <c r="D7" s="178"/>
      <c r="E7" s="178"/>
      <c r="F7" s="178"/>
      <c r="G7" s="180"/>
      <c r="H7" s="67"/>
      <c r="I7" s="167" t="s">
        <v>5</v>
      </c>
    </row>
    <row r="8" spans="1:10" ht="42" x14ac:dyDescent="0.2">
      <c r="A8" s="66"/>
      <c r="B8" s="67" t="s">
        <v>60</v>
      </c>
      <c r="C8" s="68" t="s">
        <v>72</v>
      </c>
      <c r="D8" s="178"/>
      <c r="E8" s="178"/>
      <c r="F8" s="178"/>
      <c r="G8" s="180"/>
      <c r="H8" s="67"/>
      <c r="I8" s="167" t="s">
        <v>5</v>
      </c>
    </row>
    <row r="9" spans="1:10" ht="42" x14ac:dyDescent="0.2">
      <c r="A9" s="66"/>
      <c r="B9" s="67" t="s">
        <v>61</v>
      </c>
      <c r="C9" s="68" t="s">
        <v>72</v>
      </c>
      <c r="D9" s="178"/>
      <c r="E9" s="178"/>
      <c r="F9" s="178"/>
      <c r="G9" s="180"/>
      <c r="H9" s="67"/>
      <c r="I9" s="167" t="s">
        <v>5</v>
      </c>
    </row>
    <row r="10" spans="1:10" ht="63" x14ac:dyDescent="0.2">
      <c r="A10" s="89">
        <v>81</v>
      </c>
      <c r="B10" s="166" t="s">
        <v>282</v>
      </c>
      <c r="C10" s="169" t="s">
        <v>2</v>
      </c>
      <c r="D10" s="178"/>
      <c r="E10" s="178"/>
      <c r="F10" s="178"/>
      <c r="G10" s="180"/>
      <c r="H10" s="66" t="s">
        <v>178</v>
      </c>
      <c r="I10" s="170"/>
      <c r="J10" s="139"/>
    </row>
    <row r="11" spans="1:10" ht="75.75" customHeight="1" x14ac:dyDescent="0.2">
      <c r="A11" s="66">
        <v>82</v>
      </c>
      <c r="B11" s="67" t="s">
        <v>283</v>
      </c>
      <c r="C11" s="68" t="s">
        <v>1</v>
      </c>
      <c r="D11" s="178"/>
      <c r="E11" s="178"/>
      <c r="F11" s="178"/>
      <c r="G11" s="180"/>
      <c r="H11" s="66" t="s">
        <v>179</v>
      </c>
      <c r="I11" s="170"/>
      <c r="J11" s="139"/>
    </row>
  </sheetData>
  <sheetProtection algorithmName="SHA-512" hashValue="sRCoTt4JYiC37mEbKHaiDm0epdQvP3EqvQ2FUHd6Z48EZ6Xqt7ak4LD52XoTu8NVuBEGFIpphipOoOc0FrgvbQ==" saltValue="utZbIZTFA/GTFY3u4Oa63A==" spinCount="100000" sheet="1" objects="1" scenarios="1"/>
  <protectedRanges>
    <protectedRange password="CCED" sqref="B1:B3" name="Range1_2_1"/>
  </protectedRanges>
  <mergeCells count="1">
    <mergeCell ref="B4:G4"/>
  </mergeCells>
  <conditionalFormatting sqref="D5:F11">
    <cfRule type="notContainsBlanks" dxfId="11" priority="2">
      <formula>LEN(TRIM(D5))&gt;0</formula>
    </cfRule>
  </conditionalFormatting>
  <conditionalFormatting sqref="G5:G11">
    <cfRule type="notContainsBlanks" dxfId="10" priority="1">
      <formula>LEN(TRIM(G5))&gt;0</formula>
    </cfRule>
  </conditionalFormatting>
  <dataValidations count="2">
    <dataValidation type="list" allowBlank="1" showInputMessage="1" showErrorMessage="1" errorTitle="ระบุค่าไม่ถูกต้อง" error="ระบุค่าไม่ถูกต้อง_x000a_กรุณาระบุค่า 0 กับ 1 หรือ - เท่านั้น" sqref="D5:F9">
      <formula1>"0,1,-"</formula1>
    </dataValidation>
    <dataValidation type="list" allowBlank="1" showInputMessage="1" showErrorMessage="1" errorTitle="ระบุค่าไม่ถูกต้อง" error="ระบุค่าไม่ถูกต้อง_x000a_กรุณาระบุค่า 1 ถึง 5 หรือ - เท่านั้น" sqref="D10:F10">
      <formula1>"1,2,3,4,5,-"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0" zoomScaleNormal="80" workbookViewId="0">
      <selection activeCell="D5" sqref="D5"/>
    </sheetView>
  </sheetViews>
  <sheetFormatPr defaultColWidth="9" defaultRowHeight="18.75" x14ac:dyDescent="0.2"/>
  <cols>
    <col min="1" max="1" width="5" style="10" customWidth="1"/>
    <col min="2" max="2" width="63.375" style="21" customWidth="1"/>
    <col min="3" max="3" width="7.625" style="21" customWidth="1"/>
    <col min="4" max="6" width="6.625" style="130" customWidth="1"/>
    <col min="7" max="7" width="31.625" style="21" customWidth="1"/>
    <col min="8" max="8" width="11" style="21" customWidth="1"/>
    <col min="9" max="9" width="38.875" style="21" customWidth="1"/>
    <col min="10" max="10" width="30" style="26" customWidth="1"/>
    <col min="11" max="16384" width="9" style="21"/>
  </cols>
  <sheetData>
    <row r="1" spans="1:10" s="10" customFormat="1" ht="45.95" customHeight="1" x14ac:dyDescent="0.35">
      <c r="A1" s="148" t="s">
        <v>80</v>
      </c>
      <c r="B1" s="149" t="s">
        <v>69</v>
      </c>
      <c r="C1" s="148" t="s">
        <v>0</v>
      </c>
      <c r="D1" s="148">
        <v>2559</v>
      </c>
      <c r="E1" s="148">
        <v>2558</v>
      </c>
      <c r="F1" s="148">
        <v>2557</v>
      </c>
      <c r="G1" s="149" t="s">
        <v>70</v>
      </c>
      <c r="H1" s="148" t="s">
        <v>199</v>
      </c>
      <c r="I1" s="148" t="s">
        <v>190</v>
      </c>
      <c r="J1" s="8"/>
    </row>
    <row r="2" spans="1:10" s="10" customFormat="1" ht="39.75" hidden="1" customHeight="1" x14ac:dyDescent="0.35">
      <c r="A2" s="12"/>
      <c r="B2" s="13"/>
      <c r="C2" s="14"/>
      <c r="D2" s="15"/>
      <c r="E2" s="15"/>
      <c r="F2" s="15"/>
      <c r="G2" s="16"/>
      <c r="H2" s="147"/>
      <c r="I2" s="17"/>
      <c r="J2" s="12"/>
    </row>
    <row r="3" spans="1:10" s="10" customFormat="1" ht="27.95" customHeight="1" x14ac:dyDescent="0.2">
      <c r="A3" s="210" t="s">
        <v>280</v>
      </c>
      <c r="B3" s="211"/>
      <c r="C3" s="150"/>
      <c r="D3" s="151"/>
      <c r="E3" s="151"/>
      <c r="F3" s="151"/>
      <c r="G3" s="144"/>
      <c r="H3" s="152"/>
      <c r="I3" s="152"/>
      <c r="J3" s="18"/>
    </row>
    <row r="4" spans="1:10" ht="26.25" customHeight="1" x14ac:dyDescent="0.2">
      <c r="A4" s="66">
        <v>83</v>
      </c>
      <c r="B4" s="212" t="s">
        <v>284</v>
      </c>
      <c r="C4" s="213"/>
      <c r="D4" s="213"/>
      <c r="E4" s="213"/>
      <c r="F4" s="213"/>
      <c r="G4" s="214"/>
      <c r="H4" s="66" t="s">
        <v>180</v>
      </c>
      <c r="I4" s="171"/>
      <c r="J4" s="19"/>
    </row>
    <row r="5" spans="1:10" ht="42" x14ac:dyDescent="0.2">
      <c r="A5" s="66"/>
      <c r="B5" s="67" t="s">
        <v>62</v>
      </c>
      <c r="C5" s="68" t="s">
        <v>72</v>
      </c>
      <c r="D5" s="178"/>
      <c r="E5" s="178"/>
      <c r="F5" s="178"/>
      <c r="G5" s="180"/>
      <c r="H5" s="172"/>
      <c r="I5" s="67" t="s">
        <v>5</v>
      </c>
    </row>
    <row r="6" spans="1:10" ht="42" x14ac:dyDescent="0.2">
      <c r="A6" s="66"/>
      <c r="B6" s="67" t="s">
        <v>63</v>
      </c>
      <c r="C6" s="68" t="s">
        <v>72</v>
      </c>
      <c r="D6" s="178"/>
      <c r="E6" s="178"/>
      <c r="F6" s="178"/>
      <c r="G6" s="180"/>
      <c r="H6" s="173"/>
      <c r="I6" s="67" t="s">
        <v>5</v>
      </c>
    </row>
    <row r="7" spans="1:10" ht="42" x14ac:dyDescent="0.2">
      <c r="A7" s="66"/>
      <c r="B7" s="67" t="s">
        <v>64</v>
      </c>
      <c r="C7" s="68" t="s">
        <v>72</v>
      </c>
      <c r="D7" s="178"/>
      <c r="E7" s="178"/>
      <c r="F7" s="178"/>
      <c r="G7" s="180"/>
      <c r="H7" s="174"/>
      <c r="I7" s="67" t="s">
        <v>5</v>
      </c>
    </row>
    <row r="8" spans="1:10" ht="42" x14ac:dyDescent="0.2">
      <c r="A8" s="66"/>
      <c r="B8" s="67" t="s">
        <v>65</v>
      </c>
      <c r="C8" s="68" t="s">
        <v>72</v>
      </c>
      <c r="D8" s="178"/>
      <c r="E8" s="178"/>
      <c r="F8" s="178"/>
      <c r="G8" s="180"/>
      <c r="H8" s="173"/>
      <c r="I8" s="67" t="s">
        <v>5</v>
      </c>
    </row>
    <row r="9" spans="1:10" ht="42" x14ac:dyDescent="0.2">
      <c r="A9" s="66"/>
      <c r="B9" s="67" t="s">
        <v>66</v>
      </c>
      <c r="C9" s="68" t="s">
        <v>72</v>
      </c>
      <c r="D9" s="178"/>
      <c r="E9" s="178"/>
      <c r="F9" s="178"/>
      <c r="G9" s="180"/>
      <c r="H9" s="175"/>
      <c r="I9" s="67" t="s">
        <v>5</v>
      </c>
    </row>
    <row r="10" spans="1:10" ht="42" x14ac:dyDescent="0.2">
      <c r="A10" s="66"/>
      <c r="B10" s="67" t="s">
        <v>67</v>
      </c>
      <c r="C10" s="68" t="s">
        <v>72</v>
      </c>
      <c r="D10" s="178"/>
      <c r="E10" s="178"/>
      <c r="F10" s="178"/>
      <c r="G10" s="180"/>
      <c r="H10" s="175"/>
      <c r="I10" s="67" t="s">
        <v>5</v>
      </c>
    </row>
    <row r="11" spans="1:10" ht="42" x14ac:dyDescent="0.2">
      <c r="A11" s="66"/>
      <c r="B11" s="67" t="s">
        <v>68</v>
      </c>
      <c r="C11" s="68" t="s">
        <v>72</v>
      </c>
      <c r="D11" s="178"/>
      <c r="E11" s="178"/>
      <c r="F11" s="178"/>
      <c r="G11" s="180"/>
      <c r="H11" s="175"/>
      <c r="I11" s="67" t="s">
        <v>5</v>
      </c>
    </row>
    <row r="12" spans="1:10" ht="63" x14ac:dyDescent="0.2">
      <c r="A12" s="89">
        <v>84</v>
      </c>
      <c r="B12" s="166" t="s">
        <v>285</v>
      </c>
      <c r="C12" s="169" t="s">
        <v>2</v>
      </c>
      <c r="D12" s="178"/>
      <c r="E12" s="178"/>
      <c r="F12" s="178"/>
      <c r="G12" s="180"/>
      <c r="H12" s="66" t="s">
        <v>181</v>
      </c>
      <c r="I12" s="176"/>
      <c r="J12" s="139"/>
    </row>
    <row r="13" spans="1:10" ht="42" x14ac:dyDescent="0.2">
      <c r="A13" s="89">
        <v>85</v>
      </c>
      <c r="B13" s="166" t="s">
        <v>286</v>
      </c>
      <c r="C13" s="89" t="s">
        <v>89</v>
      </c>
      <c r="D13" s="178"/>
      <c r="E13" s="178"/>
      <c r="F13" s="178"/>
      <c r="G13" s="180"/>
      <c r="H13" s="66" t="s">
        <v>182</v>
      </c>
      <c r="I13" s="176"/>
      <c r="J13" s="139"/>
    </row>
    <row r="14" spans="1:10" ht="42" x14ac:dyDescent="0.2">
      <c r="A14" s="89">
        <v>86</v>
      </c>
      <c r="B14" s="166" t="s">
        <v>287</v>
      </c>
      <c r="C14" s="89" t="s">
        <v>89</v>
      </c>
      <c r="D14" s="178"/>
      <c r="E14" s="178"/>
      <c r="F14" s="178"/>
      <c r="G14" s="180"/>
      <c r="H14" s="66" t="s">
        <v>182</v>
      </c>
      <c r="I14" s="67"/>
    </row>
    <row r="15" spans="1:10" ht="42" x14ac:dyDescent="0.35">
      <c r="A15" s="89">
        <v>87</v>
      </c>
      <c r="B15" s="166" t="s">
        <v>288</v>
      </c>
      <c r="C15" s="177" t="s">
        <v>1</v>
      </c>
      <c r="D15" s="178"/>
      <c r="E15" s="178"/>
      <c r="F15" s="178"/>
      <c r="G15" s="180"/>
      <c r="H15" s="66" t="s">
        <v>182</v>
      </c>
      <c r="I15" s="67"/>
    </row>
    <row r="16" spans="1:10" ht="27" customHeight="1" x14ac:dyDescent="0.35">
      <c r="A16" s="89">
        <v>88</v>
      </c>
      <c r="B16" s="166" t="s">
        <v>289</v>
      </c>
      <c r="C16" s="177" t="s">
        <v>1</v>
      </c>
      <c r="D16" s="178"/>
      <c r="E16" s="178"/>
      <c r="F16" s="178"/>
      <c r="G16" s="180"/>
      <c r="H16" s="66" t="s">
        <v>182</v>
      </c>
      <c r="I16" s="67"/>
    </row>
    <row r="17" spans="1:9" ht="100.5" customHeight="1" x14ac:dyDescent="0.2">
      <c r="A17" s="89">
        <v>89</v>
      </c>
      <c r="B17" s="166" t="s">
        <v>290</v>
      </c>
      <c r="C17" s="89" t="s">
        <v>2</v>
      </c>
      <c r="D17" s="178"/>
      <c r="E17" s="178"/>
      <c r="F17" s="178"/>
      <c r="G17" s="180"/>
      <c r="H17" s="66" t="s">
        <v>182</v>
      </c>
      <c r="I17" s="67"/>
    </row>
  </sheetData>
  <sheetProtection algorithmName="SHA-512" hashValue="Rjhz2IKB8/fM5ucsJhVszv5lU11//3ZWRUj00erJATJeb9THxyWmzzWTdlvm/KafhAlHy9OyHwL2Oale6JHNlg==" saltValue="ZJtztKWvBeZjeCL+bbk3Zw==" spinCount="100000" sheet="1" objects="1" scenarios="1"/>
  <protectedRanges>
    <protectedRange password="CCED" sqref="A3 B1:B2" name="Range1_2_1"/>
  </protectedRanges>
  <mergeCells count="2">
    <mergeCell ref="A3:B3"/>
    <mergeCell ref="B4:G4"/>
  </mergeCells>
  <conditionalFormatting sqref="D5:F11">
    <cfRule type="notContainsBlanks" dxfId="9" priority="4">
      <formula>LEN(TRIM(D5))&gt;0</formula>
    </cfRule>
  </conditionalFormatting>
  <conditionalFormatting sqref="G5:G11">
    <cfRule type="notContainsBlanks" dxfId="8" priority="3">
      <formula>LEN(TRIM(G5))&gt;0</formula>
    </cfRule>
  </conditionalFormatting>
  <conditionalFormatting sqref="D12:F17">
    <cfRule type="notContainsBlanks" dxfId="7" priority="2">
      <formula>LEN(TRIM(D12))&gt;0</formula>
    </cfRule>
  </conditionalFormatting>
  <conditionalFormatting sqref="G12:G17">
    <cfRule type="notContainsBlanks" dxfId="6" priority="1">
      <formula>LEN(TRIM(G12))&gt;0</formula>
    </cfRule>
  </conditionalFormatting>
  <dataValidations count="9">
    <dataValidation type="list" allowBlank="1" showInputMessage="1" showErrorMessage="1" errorTitle="ระบุค่าไม่ถูกต้อง" error="ระบุค่าไม่ถูกต้อง_x000a_กรุณาระบุค่า 0 กับ 1 หรือ - เท่านั้น" sqref="D5:F11">
      <formula1>"0,1,-"</formula1>
    </dataValidation>
    <dataValidation type="list" allowBlank="1" showInputMessage="1" showErrorMessage="1" errorTitle="ระบุค่าไม่ถูกต้อง" error="ระบุค่าไม่ถูกต้อง_x000a_กรุณาระบุค่า 1 ถึง 5 หรือ - เท่านั้น" sqref="D17:F17">
      <formula1>"1,2,3,4,5,-"</formula1>
    </dataValidation>
    <dataValidation type="list" allowBlank="1" showInputMessage="1" showErrorMessage="1" errorTitle="ระบุค่าไม่ถูกต้อง" error="ระบุค่าไม่ถูกต้อง_x000a_กรุณาระบุค่า 1 ถึง 5 หรือ - เท่านั้น" sqref="D12:F12">
      <formula1>"1,2,3,4,5,-"</formula1>
    </dataValidation>
    <dataValidation operator="lessThanOrEqual" allowBlank="1" showInputMessage="1" errorTitle="ระบุค่าไม่ถูกต้อง" error="กรุณาระบุค่าให้น้อยกว่าหรือเท่ากับ _x000a_&quot;จำนวนโครงการ/กิจกรรมทั้งหมดที่ตอบสนองนโยบายตามแนวทางปฏิรูปการศึกษา ระดับการศึกษาขั้นพื้นฐาน&quot;_x000a_แถวที่ 14 _x000a_รายการที่ 86 _x000a_ปี 2559" sqref="D13"/>
    <dataValidation operator="lessThanOrEqual" allowBlank="1" showInputMessage="1" errorTitle="ระบุค่าไม่ถูกต้อง" error="กรุณาระบุค่าให้น้อยกว่าหรือเท่ากับ _x000a_&quot;จำนวนโครงการ/กิจกรรมทั้งหมดที่ตอบสนองนโยบายตามแนวทางปฏิรูปการศึกษา ระดับการศึกษาขั้นพื้นฐาน&quot;_x000a_แถวที่ 14 _x000a_รายการที่ 86 _x000a_ปี 2558" sqref="E13"/>
    <dataValidation operator="lessThanOrEqual" allowBlank="1" showInputMessage="1" errorTitle="ระบุค่าไม่ถูกต้อง" error="กรุณาระบุค่าให้น้อยกว่าหรือเท่ากับ _x000a_&quot;จำนวนโครงการ/กิจกรรมทั้งหมดที่ตอบสนองนโยบายตามแนวทางปฏิรูปการศึกษา ระดับการศึกษาขั้นพื้นฐาน&quot;_x000a_แถวที่ 14 _x000a_รายการที่ 86 _x000a_ปี 2557" sqref="F13"/>
    <dataValidation operator="lessThanOrEqual" allowBlank="1" showInputMessage="1" errorTitle="ระบุค่าไม่ถูกต้อง" error="กรุณาระบุค่าให้น้อยกว่าหรือเท่ากับ _x000a_&quot;จำนวนบุคลากรในสถานศึกษาที่มีส่วนร่วมในการดำเนินงาน&quot;_x000a_แถวที่ 16 _x000a_รายการที่ 88 _x000a_ปี 2559" sqref="D15"/>
    <dataValidation operator="lessThanOrEqual" allowBlank="1" showInputMessage="1" errorTitle="ระบุค่าไม่ถูกต้อง" error="กรุณาระบุค่าให้น้อยกว่าหรือเท่ากับ _x000a_&quot;จำนวนบุคลากรในสถานศึกษาที่มีส่วนร่วมในการดำเนินงาน&quot;_x000a_แถวที่ 16 _x000a_รายการที่ 88 _x000a_ปี 2558" sqref="E15"/>
    <dataValidation operator="lessThanOrEqual" allowBlank="1" showInputMessage="1" errorTitle="ระบุค่าไม่ถูกต้อง" error="กรุณาระบุค่าให้น้อยกว่าหรือเท่ากับ _x000a_&quot;จำนวนบุคลากรในสถานศึกษาที่มีส่วนร่วมในการดำเนินงาน&quot;_x000a_แถวที่ 16 _x000a_รายการที่ 88 _x000a_ปี 2557" sqref="F15"/>
  </dataValidations>
  <printOptions horizontalCentered="1"/>
  <pageMargins left="0" right="0" top="0" bottom="0" header="0.19685039370078741" footer="0.19685039370078741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workbookViewId="0">
      <selection activeCell="A2" sqref="A2"/>
    </sheetView>
  </sheetViews>
  <sheetFormatPr defaultRowHeight="11.25" x14ac:dyDescent="0.2"/>
  <cols>
    <col min="1" max="1" width="13" style="4" customWidth="1"/>
    <col min="2" max="2" width="22" style="4" customWidth="1"/>
    <col min="3" max="4" width="9" style="3"/>
    <col min="5" max="6" width="20.625" style="3" customWidth="1"/>
    <col min="7" max="7" width="22.75" style="3" customWidth="1"/>
    <col min="8" max="8" width="9" style="4" hidden="1" customWidth="1"/>
    <col min="9" max="9" width="8.375" style="4" hidden="1" customWidth="1"/>
    <col min="10" max="10" width="7" style="4" hidden="1" customWidth="1"/>
    <col min="11" max="11" width="10.625" style="4" hidden="1" customWidth="1"/>
    <col min="12" max="16384" width="9" style="4"/>
  </cols>
  <sheetData>
    <row r="1" spans="1:11" ht="34.5" customHeight="1" x14ac:dyDescent="0.2">
      <c r="A1" s="218" t="str">
        <f>A194</f>
        <v>ข้อมูลยังไม่ถูกต้องกรุณาตรวจสอบใหม่อีกครั้ง</v>
      </c>
      <c r="B1" s="218"/>
      <c r="C1" s="218"/>
      <c r="D1" s="218"/>
      <c r="E1" s="218"/>
      <c r="F1" s="218"/>
      <c r="G1" s="218"/>
    </row>
    <row r="3" spans="1:11" s="50" customFormat="1" ht="14.25" customHeight="1" x14ac:dyDescent="0.2">
      <c r="A3" s="153" t="s">
        <v>274</v>
      </c>
      <c r="B3" s="154" t="s">
        <v>276</v>
      </c>
      <c r="C3" s="155" t="s">
        <v>273</v>
      </c>
      <c r="D3" s="155" t="s">
        <v>266</v>
      </c>
      <c r="E3" s="156">
        <v>2559</v>
      </c>
      <c r="F3" s="155">
        <v>2558</v>
      </c>
      <c r="G3" s="155">
        <v>2557</v>
      </c>
    </row>
    <row r="4" spans="1:11" s="50" customFormat="1" ht="14.25" x14ac:dyDescent="0.2">
      <c r="A4" s="157" t="s">
        <v>268</v>
      </c>
      <c r="B4" s="157" t="s">
        <v>277</v>
      </c>
      <c r="C4" s="158">
        <v>7</v>
      </c>
      <c r="D4" s="159">
        <v>1</v>
      </c>
      <c r="E4" s="160" t="str">
        <f>IF(TRIM(คุณภาพผู้เรียน!D7) = "","เป็นค่าว่าง", IF(ISNUMBER(คุณภาพผู้เรียน!D7)=TRUE,IF(คุณภาพผู้เรียน!$D$33 &gt;= คุณภาพผู้เรียน!D7,"OK","จำนวนนักเรียนมากกว่าจำนวนนักเรียนทั้งหมด"),IF(TRIM(คุณภาพผู้เรียน!D7) = "-","OK","ไม่เป็นตัวเลข")))</f>
        <v>เป็นค่าว่าง</v>
      </c>
      <c r="F4" s="160" t="str">
        <f>IF(TRIM(คุณภาพผู้เรียน!E7) = "","เป็นค่าว่าง", IF(ISNUMBER(คุณภาพผู้เรียน!E7)=TRUE,IF(คุณภาพผู้เรียน!$E$33 &gt;= คุณภาพผู้เรียน!E7,"OK","จำนวนนักเรียนมากกว่าจำนวนนักเรียนทั้งหมด"),IF(TRIM(คุณภาพผู้เรียน!E7) = "-","OK","ไม่เป็นตัวเลข")))</f>
        <v>เป็นค่าว่าง</v>
      </c>
      <c r="G4" s="160" t="str">
        <f>IF(TRIM(คุณภาพผู้เรียน!F7) = "","เป็นค่าว่าง", IF(ISNUMBER(คุณภาพผู้เรียน!F7)=TRUE,IF(คุณภาพผู้เรียน!$F$33 &gt;= คุณภาพผู้เรียน!F7,"OK","จำนวนนักเรียนมากกว่าจำนวนนักเรียนทั้งหมด"),IF(TRIM(คุณภาพผู้เรียน!F7) = "-","OK","ไม่เป็นตัวเลข")))</f>
        <v>เป็นค่าว่าง</v>
      </c>
      <c r="H4" s="50">
        <f>IF(E4="OK",1,0)</f>
        <v>0</v>
      </c>
      <c r="I4" s="50">
        <f>IF(F4="OK",1,0)</f>
        <v>0</v>
      </c>
      <c r="J4" s="50">
        <f>IF(G4="OK",1,0)</f>
        <v>0</v>
      </c>
      <c r="K4" s="50">
        <v>1</v>
      </c>
    </row>
    <row r="5" spans="1:11" s="50" customFormat="1" ht="14.25" x14ac:dyDescent="0.2">
      <c r="A5" s="157" t="s">
        <v>268</v>
      </c>
      <c r="B5" s="157" t="s">
        <v>277</v>
      </c>
      <c r="C5" s="158">
        <v>8</v>
      </c>
      <c r="D5" s="159">
        <v>2</v>
      </c>
      <c r="E5" s="160" t="str">
        <f>IF(TRIM(คุณภาพผู้เรียน!D8) = "","เป็นค่าว่าง", IF(ISNUMBER(คุณภาพผู้เรียน!D8)=TRUE,IF(คุณภาพผู้เรียน!$D$33 &gt;= คุณภาพผู้เรียน!D8,"OK","จำนวนนักเรียนมากกว่าจำนวนนักเรียนทั้งหมด"),IF(TRIM(คุณภาพผู้เรียน!D8) = "-","OK","ไม่เป็นตัวเลข")))</f>
        <v>เป็นค่าว่าง</v>
      </c>
      <c r="F5" s="160" t="str">
        <f>IF(TRIM(คุณภาพผู้เรียน!E8) = "","เป็นค่าว่าง", IF(ISNUMBER(คุณภาพผู้เรียน!E8)=TRUE,IF(คุณภาพผู้เรียน!$E$33 &gt;= คุณภาพผู้เรียน!E8,"OK","จำนวนนักเรียนมากกว่าจำนวนนักเรียนทั้งหมด"),IF(TRIM(คุณภาพผู้เรียน!E8) = "-","OK","ไม่เป็นตัวเลข")))</f>
        <v>เป็นค่าว่าง</v>
      </c>
      <c r="G5" s="160" t="str">
        <f>IF(TRIM(คุณภาพผู้เรียน!F8) = "","เป็นค่าว่าง", IF(ISNUMBER(คุณภาพผู้เรียน!F8)=TRUE,IF(คุณภาพผู้เรียน!$F$33 &gt;= คุณภาพผู้เรียน!F8,"OK","จำนวนนักเรียนมากกว่าจำนวนนักเรียนทั้งหมด"),IF(TRIM(คุณภาพผู้เรียน!F8) = "-","OK","ไม่เป็นตัวเลข")))</f>
        <v>เป็นค่าว่าง</v>
      </c>
      <c r="H5" s="50">
        <f t="shared" ref="H5:H68" si="0">IF(E5="OK",1,0)</f>
        <v>0</v>
      </c>
      <c r="I5" s="50">
        <f t="shared" ref="I5:I68" si="1">IF(F5="OK",1,0)</f>
        <v>0</v>
      </c>
      <c r="J5" s="50">
        <f t="shared" ref="J5:J68" si="2">IF(G5="OK",1,0)</f>
        <v>0</v>
      </c>
      <c r="K5" s="50">
        <v>1</v>
      </c>
    </row>
    <row r="6" spans="1:11" s="50" customFormat="1" ht="14.25" x14ac:dyDescent="0.2">
      <c r="A6" s="157" t="s">
        <v>268</v>
      </c>
      <c r="B6" s="157" t="s">
        <v>277</v>
      </c>
      <c r="C6" s="158">
        <v>9</v>
      </c>
      <c r="D6" s="159">
        <v>3</v>
      </c>
      <c r="E6" s="160" t="str">
        <f>IF(TRIM(คุณภาพผู้เรียน!D9) = "","เป็นค่าว่าง", IF(ISNUMBER(คุณภาพผู้เรียน!D9)=TRUE,IF(คุณภาพผู้เรียน!$D$33 &gt;= คุณภาพผู้เรียน!D9,"OK","จำนวนนักเรียนมากกว่าจำนวนนักเรียนทั้งหมด"),IF(TRIM(คุณภาพผู้เรียน!D9) = "-","OK","ไม่เป็นตัวเลข")))</f>
        <v>เป็นค่าว่าง</v>
      </c>
      <c r="F6" s="160" t="str">
        <f>IF(TRIM(คุณภาพผู้เรียน!E9) = "","เป็นค่าว่าง", IF(ISNUMBER(คุณภาพผู้เรียน!E9)=TRUE,IF(คุณภาพผู้เรียน!$E$33 &gt;= คุณภาพผู้เรียน!E9,"OK","จำนวนนักเรียนมากกว่าจำนวนนักเรียนทั้งหมด"),IF(TRIM(คุณภาพผู้เรียน!E9) = "-","OK","ไม่เป็นตัวเลข")))</f>
        <v>เป็นค่าว่าง</v>
      </c>
      <c r="G6" s="160" t="str">
        <f>IF(TRIM(คุณภาพผู้เรียน!F9) = "","เป็นค่าว่าง", IF(ISNUMBER(คุณภาพผู้เรียน!F9)=TRUE,IF(คุณภาพผู้เรียน!$F$33 &gt;= คุณภาพผู้เรียน!F9,"OK","จำนวนนักเรียนมากกว่าจำนวนนักเรียนทั้งหมด"),IF(TRIM(คุณภาพผู้เรียน!F9) = "-","OK","ไม่เป็นตัวเลข")))</f>
        <v>เป็นค่าว่าง</v>
      </c>
      <c r="H6" s="50">
        <f t="shared" si="0"/>
        <v>0</v>
      </c>
      <c r="I6" s="50">
        <f t="shared" si="1"/>
        <v>0</v>
      </c>
      <c r="J6" s="50">
        <f t="shared" si="2"/>
        <v>0</v>
      </c>
      <c r="K6" s="50">
        <v>1</v>
      </c>
    </row>
    <row r="7" spans="1:11" s="50" customFormat="1" ht="14.25" x14ac:dyDescent="0.2">
      <c r="A7" s="157" t="s">
        <v>268</v>
      </c>
      <c r="B7" s="157" t="s">
        <v>277</v>
      </c>
      <c r="C7" s="158">
        <v>10</v>
      </c>
      <c r="D7" s="159">
        <v>4</v>
      </c>
      <c r="E7" s="160" t="str">
        <f>IF(TRIM(คุณภาพผู้เรียน!D10) = "","เป็นค่าว่าง", IF(ISNUMBER(คุณภาพผู้เรียน!D10)=TRUE,IF(คุณภาพผู้เรียน!$D$33 &gt;= คุณภาพผู้เรียน!D10,"OK","จำนวนนักเรียนมากกว่าจำนวนนักเรียนทั้งหมด"),IF(TRIM(คุณภาพผู้เรียน!D10) = "-","OK","ไม่เป็นตัวเลข")))</f>
        <v>เป็นค่าว่าง</v>
      </c>
      <c r="F7" s="160" t="str">
        <f>IF(TRIM(คุณภาพผู้เรียน!E10) = "","เป็นค่าว่าง", IF(ISNUMBER(คุณภาพผู้เรียน!E10)=TRUE,IF(คุณภาพผู้เรียน!$E$33 &gt;= คุณภาพผู้เรียน!E10,"OK","จำนวนนักเรียนมากกว่าจำนวนนักเรียนทั้งหมด"),IF(TRIM(คุณภาพผู้เรียน!E10) = "-","OK","ไม่เป็นตัวเลข")))</f>
        <v>เป็นค่าว่าง</v>
      </c>
      <c r="G7" s="160" t="str">
        <f>IF(TRIM(คุณภาพผู้เรียน!F10) = "","เป็นค่าว่าง", IF(ISNUMBER(คุณภาพผู้เรียน!F10)=TRUE,IF(คุณภาพผู้เรียน!$F$33 &gt;= คุณภาพผู้เรียน!F10,"OK","จำนวนนักเรียนมากกว่าจำนวนนักเรียนทั้งหมด"),IF(TRIM(คุณภาพผู้เรียน!F10) = "-","OK","ไม่เป็นตัวเลข")))</f>
        <v>เป็นค่าว่าง</v>
      </c>
      <c r="H7" s="50">
        <f t="shared" si="0"/>
        <v>0</v>
      </c>
      <c r="I7" s="50">
        <f t="shared" si="1"/>
        <v>0</v>
      </c>
      <c r="J7" s="50">
        <f t="shared" si="2"/>
        <v>0</v>
      </c>
      <c r="K7" s="50">
        <v>1</v>
      </c>
    </row>
    <row r="8" spans="1:11" s="50" customFormat="1" ht="14.25" x14ac:dyDescent="0.2">
      <c r="A8" s="157" t="s">
        <v>268</v>
      </c>
      <c r="B8" s="157" t="s">
        <v>277</v>
      </c>
      <c r="C8" s="158">
        <v>11</v>
      </c>
      <c r="D8" s="159">
        <v>5</v>
      </c>
      <c r="E8" s="160" t="str">
        <f>IF(TRIM(คุณภาพผู้เรียน!D11) = "","เป็นค่าว่าง", IF(ISNUMBER(คุณภาพผู้เรียน!D11)=TRUE,IF(คุณภาพผู้เรียน!$D$33 &gt;= คุณภาพผู้เรียน!D11,"OK","จำนวนนักเรียนมากกว่าจำนวนนักเรียนทั้งหมด"),IF(TRIM(คุณภาพผู้เรียน!D11) = "-","OK","ไม่เป็นตัวเลข")))</f>
        <v>เป็นค่าว่าง</v>
      </c>
      <c r="F8" s="160" t="str">
        <f>IF(TRIM(คุณภาพผู้เรียน!E11) = "","เป็นค่าว่าง", IF(ISNUMBER(คุณภาพผู้เรียน!E11)=TRUE,IF(คุณภาพผู้เรียน!$E$33 &gt;= คุณภาพผู้เรียน!E11,"OK","จำนวนนักเรียนมากกว่าจำนวนนักเรียนทั้งหมด"),IF(TRIM(คุณภาพผู้เรียน!E11) = "-","OK","ไม่เป็นตัวเลข")))</f>
        <v>เป็นค่าว่าง</v>
      </c>
      <c r="G8" s="160" t="str">
        <f>IF(TRIM(คุณภาพผู้เรียน!F11) = "","เป็นค่าว่าง", IF(ISNUMBER(คุณภาพผู้เรียน!F11)=TRUE,IF(คุณภาพผู้เรียน!$F$33 &gt;= คุณภาพผู้เรียน!F11,"OK","จำนวนนักเรียนมากกว่าจำนวนนักเรียนทั้งหมด"),IF(TRIM(คุณภาพผู้เรียน!F11) = "-","OK","ไม่เป็นตัวเลข")))</f>
        <v>เป็นค่าว่าง</v>
      </c>
      <c r="H8" s="50">
        <f t="shared" si="0"/>
        <v>0</v>
      </c>
      <c r="I8" s="50">
        <f t="shared" si="1"/>
        <v>0</v>
      </c>
      <c r="J8" s="50">
        <f t="shared" si="2"/>
        <v>0</v>
      </c>
      <c r="K8" s="50">
        <v>1</v>
      </c>
    </row>
    <row r="9" spans="1:11" s="50" customFormat="1" ht="14.25" x14ac:dyDescent="0.2">
      <c r="A9" s="157" t="s">
        <v>268</v>
      </c>
      <c r="B9" s="157" t="s">
        <v>277</v>
      </c>
      <c r="C9" s="158">
        <v>12</v>
      </c>
      <c r="D9" s="159">
        <v>6</v>
      </c>
      <c r="E9" s="160" t="str">
        <f>IF(TRIM(คุณภาพผู้เรียน!D12) = "","เป็นค่าว่าง", IF(ISNUMBER(คุณภาพผู้เรียน!D12)=TRUE,IF(คุณภาพผู้เรียน!$D$33 &gt;= คุณภาพผู้เรียน!D12,"OK","จำนวนนักเรียนมากกว่าจำนวนนักเรียนทั้งหมด"),IF(TRIM(คุณภาพผู้เรียน!D12) = "-","OK","ไม่เป็นตัวเลข")))</f>
        <v>เป็นค่าว่าง</v>
      </c>
      <c r="F9" s="160" t="str">
        <f>IF(TRIM(คุณภาพผู้เรียน!E12) = "","เป็นค่าว่าง", IF(ISNUMBER(คุณภาพผู้เรียน!E12)=TRUE,IF(คุณภาพผู้เรียน!$E$33 &gt;= คุณภาพผู้เรียน!E12,"OK","จำนวนนักเรียนมากกว่าจำนวนนักเรียนทั้งหมด"),IF(TRIM(คุณภาพผู้เรียน!E12) = "-","OK","ไม่เป็นตัวเลข")))</f>
        <v>เป็นค่าว่าง</v>
      </c>
      <c r="G9" s="160" t="str">
        <f>IF(TRIM(คุณภาพผู้เรียน!F12) = "","เป็นค่าว่าง", IF(ISNUMBER(คุณภาพผู้เรียน!F12)=TRUE,IF(คุณภาพผู้เรียน!$F$33 &gt;= คุณภาพผู้เรียน!F12,"OK","จำนวนนักเรียนมากกว่าจำนวนนักเรียนทั้งหมด"),IF(TRIM(คุณภาพผู้เรียน!F12) = "-","OK","ไม่เป็นตัวเลข")))</f>
        <v>เป็นค่าว่าง</v>
      </c>
      <c r="H9" s="50">
        <f t="shared" si="0"/>
        <v>0</v>
      </c>
      <c r="I9" s="50">
        <f t="shared" si="1"/>
        <v>0</v>
      </c>
      <c r="J9" s="50">
        <f t="shared" si="2"/>
        <v>0</v>
      </c>
      <c r="K9" s="50">
        <v>1</v>
      </c>
    </row>
    <row r="10" spans="1:11" s="50" customFormat="1" ht="14.25" x14ac:dyDescent="0.2">
      <c r="A10" s="157" t="s">
        <v>268</v>
      </c>
      <c r="B10" s="157" t="s">
        <v>277</v>
      </c>
      <c r="C10" s="158">
        <v>13</v>
      </c>
      <c r="D10" s="159">
        <v>7</v>
      </c>
      <c r="E10" s="160" t="str">
        <f>IF(TRIM(คุณภาพผู้เรียน!D13) = "","เป็นค่าว่าง", IF(ISNUMBER(คุณภาพผู้เรียน!D13)=TRUE,IF(คุณภาพผู้เรียน!$D$33 &gt;= คุณภาพผู้เรียน!D13,"OK","จำนวนนักเรียนมากกว่าจำนวนนักเรียนทั้งหมด"),IF(TRIM(คุณภาพผู้เรียน!D13) = "-","OK","ไม่เป็นตัวเลข")))</f>
        <v>เป็นค่าว่าง</v>
      </c>
      <c r="F10" s="160" t="str">
        <f>IF(TRIM(คุณภาพผู้เรียน!E13) = "","เป็นค่าว่าง", IF(ISNUMBER(คุณภาพผู้เรียน!E13)=TRUE,IF(คุณภาพผู้เรียน!$E$33 &gt;= คุณภาพผู้เรียน!E13,"OK","จำนวนนักเรียนมากกว่าจำนวนนักเรียนทั้งหมด"),IF(TRIM(คุณภาพผู้เรียน!E13) = "-","OK","ไม่เป็นตัวเลข")))</f>
        <v>เป็นค่าว่าง</v>
      </c>
      <c r="G10" s="160" t="str">
        <f>IF(TRIM(คุณภาพผู้เรียน!F13) = "","เป็นค่าว่าง", IF(ISNUMBER(คุณภาพผู้เรียน!F13)=TRUE,IF(คุณภาพผู้เรียน!$F$33 &gt;= คุณภาพผู้เรียน!F13,"OK","จำนวนนักเรียนมากกว่าจำนวนนักเรียนทั้งหมด"),IF(TRIM(คุณภาพผู้เรียน!F13) = "-","OK","ไม่เป็นตัวเลข")))</f>
        <v>เป็นค่าว่าง</v>
      </c>
      <c r="H10" s="50">
        <f t="shared" si="0"/>
        <v>0</v>
      </c>
      <c r="I10" s="50">
        <f t="shared" si="1"/>
        <v>0</v>
      </c>
      <c r="J10" s="50">
        <f t="shared" si="2"/>
        <v>0</v>
      </c>
      <c r="K10" s="50">
        <v>1</v>
      </c>
    </row>
    <row r="11" spans="1:11" s="50" customFormat="1" ht="14.25" x14ac:dyDescent="0.2">
      <c r="A11" s="157" t="s">
        <v>268</v>
      </c>
      <c r="B11" s="157" t="s">
        <v>277</v>
      </c>
      <c r="C11" s="158">
        <v>14</v>
      </c>
      <c r="D11" s="159">
        <v>8</v>
      </c>
      <c r="E11" s="160" t="str">
        <f>IF(TRIM(คุณภาพผู้เรียน!D14) = "","เป็นค่าว่าง", IF(ISNUMBER(คุณภาพผู้เรียน!D14)=TRUE,IF(คุณภาพผู้เรียน!$D$33 &gt;= คุณภาพผู้เรียน!D14,"OK","จำนวนนักเรียนมากกว่าจำนวนนักเรียนทั้งหมด"),IF(TRIM(คุณภาพผู้เรียน!D14) = "-","OK","ไม่เป็นตัวเลข")))</f>
        <v>เป็นค่าว่าง</v>
      </c>
      <c r="F11" s="160" t="str">
        <f>IF(TRIM(คุณภาพผู้เรียน!E14) = "","เป็นค่าว่าง", IF(ISNUMBER(คุณภาพผู้เรียน!E14)=TRUE,IF(คุณภาพผู้เรียน!$E$33 &gt;= คุณภาพผู้เรียน!E14,"OK","จำนวนนักเรียนมากกว่าจำนวนนักเรียนทั้งหมด"),IF(TRIM(คุณภาพผู้เรียน!E14) = "-","OK","ไม่เป็นตัวเลข")))</f>
        <v>เป็นค่าว่าง</v>
      </c>
      <c r="G11" s="160" t="str">
        <f>IF(TRIM(คุณภาพผู้เรียน!F14) = "","เป็นค่าว่าง", IF(ISNUMBER(คุณภาพผู้เรียน!F14)=TRUE,IF(คุณภาพผู้เรียน!$F$33 &gt;= คุณภาพผู้เรียน!F14,"OK","จำนวนนักเรียนมากกว่าจำนวนนักเรียนทั้งหมด"),IF(TRIM(คุณภาพผู้เรียน!F14) = "-","OK","ไม่เป็นตัวเลข")))</f>
        <v>เป็นค่าว่าง</v>
      </c>
      <c r="H11" s="50">
        <f t="shared" si="0"/>
        <v>0</v>
      </c>
      <c r="I11" s="50">
        <f t="shared" si="1"/>
        <v>0</v>
      </c>
      <c r="J11" s="50">
        <f t="shared" si="2"/>
        <v>0</v>
      </c>
      <c r="K11" s="50">
        <v>1</v>
      </c>
    </row>
    <row r="12" spans="1:11" s="50" customFormat="1" ht="14.25" x14ac:dyDescent="0.2">
      <c r="A12" s="157" t="s">
        <v>268</v>
      </c>
      <c r="B12" s="157" t="s">
        <v>277</v>
      </c>
      <c r="C12" s="158">
        <v>15</v>
      </c>
      <c r="D12" s="159">
        <v>9</v>
      </c>
      <c r="E12" s="160" t="str">
        <f>IF(TRIM(คุณภาพผู้เรียน!D15) = "","เป็นค่าว่าง", IF(ISNUMBER(คุณภาพผู้เรียน!D15)=TRUE,IF(คุณภาพผู้เรียน!$D$33 &gt;= คุณภาพผู้เรียน!D15,"OK","จำนวนนักเรียนมากกว่าจำนวนนักเรียนทั้งหมด"),IF(TRIM(คุณภาพผู้เรียน!D15) = "-","OK","ไม่เป็นตัวเลข")))</f>
        <v>เป็นค่าว่าง</v>
      </c>
      <c r="F12" s="160" t="str">
        <f>IF(TRIM(คุณภาพผู้เรียน!E15) = "","เป็นค่าว่าง", IF(ISNUMBER(คุณภาพผู้เรียน!E15)=TRUE,IF(คุณภาพผู้เรียน!$E$33 &gt;= คุณภาพผู้เรียน!E15,"OK","จำนวนนักเรียนมากกว่าจำนวนนักเรียนทั้งหมด"),IF(TRIM(คุณภาพผู้เรียน!E15) = "-","OK","ไม่เป็นตัวเลข")))</f>
        <v>เป็นค่าว่าง</v>
      </c>
      <c r="G12" s="160" t="str">
        <f>IF(TRIM(คุณภาพผู้เรียน!F15) = "","เป็นค่าว่าง", IF(ISNUMBER(คุณภาพผู้เรียน!F15)=TRUE,IF(คุณภาพผู้เรียน!$F$33 &gt;= คุณภาพผู้เรียน!F15,"OK","จำนวนนักเรียนมากกว่าจำนวนนักเรียนทั้งหมด"),IF(TRIM(คุณภาพผู้เรียน!F15) = "-","OK","ไม่เป็นตัวเลข")))</f>
        <v>เป็นค่าว่าง</v>
      </c>
      <c r="H12" s="50">
        <f t="shared" si="0"/>
        <v>0</v>
      </c>
      <c r="I12" s="50">
        <f t="shared" si="1"/>
        <v>0</v>
      </c>
      <c r="J12" s="50">
        <f t="shared" si="2"/>
        <v>0</v>
      </c>
      <c r="K12" s="50">
        <v>1</v>
      </c>
    </row>
    <row r="13" spans="1:11" s="50" customFormat="1" ht="14.25" x14ac:dyDescent="0.2">
      <c r="A13" s="157" t="s">
        <v>268</v>
      </c>
      <c r="B13" s="157" t="s">
        <v>277</v>
      </c>
      <c r="C13" s="158">
        <v>16</v>
      </c>
      <c r="D13" s="159">
        <v>10</v>
      </c>
      <c r="E13" s="160" t="str">
        <f>IF(TRIM(คุณภาพผู้เรียน!D16) = "","เป็นค่าว่าง", IF(ISNUMBER(คุณภาพผู้เรียน!D16)=TRUE,IF(คุณภาพผู้เรียน!$D$33 &gt;= คุณภาพผู้เรียน!D16,"OK","จำนวนนักเรียนมากกว่าจำนวนนักเรียนทั้งหมด"),IF(TRIM(คุณภาพผู้เรียน!D16) = "-","OK","ไม่เป็นตัวเลข")))</f>
        <v>เป็นค่าว่าง</v>
      </c>
      <c r="F13" s="160" t="str">
        <f>IF(TRIM(คุณภาพผู้เรียน!E16) = "","เป็นค่าว่าง", IF(ISNUMBER(คุณภาพผู้เรียน!E16)=TRUE,IF(คุณภาพผู้เรียน!$E$33 &gt;= คุณภาพผู้เรียน!E16,"OK","จำนวนนักเรียนมากกว่าจำนวนนักเรียนทั้งหมด"),IF(TRIM(คุณภาพผู้เรียน!E16) = "-","OK","ไม่เป็นตัวเลข")))</f>
        <v>เป็นค่าว่าง</v>
      </c>
      <c r="G13" s="160" t="str">
        <f>IF(TRIM(คุณภาพผู้เรียน!F16) = "","เป็นค่าว่าง", IF(ISNUMBER(คุณภาพผู้เรียน!F16)=TRUE,IF(คุณภาพผู้เรียน!$F$33 &gt;= คุณภาพผู้เรียน!F16,"OK","จำนวนนักเรียนมากกว่าจำนวนนักเรียนทั้งหมด"),IF(TRIM(คุณภาพผู้เรียน!F16) = "-","OK","ไม่เป็นตัวเลข")))</f>
        <v>เป็นค่าว่าง</v>
      </c>
      <c r="H13" s="50">
        <f t="shared" si="0"/>
        <v>0</v>
      </c>
      <c r="I13" s="50">
        <f t="shared" si="1"/>
        <v>0</v>
      </c>
      <c r="J13" s="50">
        <f t="shared" si="2"/>
        <v>0</v>
      </c>
      <c r="K13" s="50">
        <v>1</v>
      </c>
    </row>
    <row r="14" spans="1:11" s="50" customFormat="1" ht="14.25" x14ac:dyDescent="0.2">
      <c r="A14" s="157" t="s">
        <v>268</v>
      </c>
      <c r="B14" s="157" t="s">
        <v>277</v>
      </c>
      <c r="C14" s="158">
        <v>17</v>
      </c>
      <c r="D14" s="159">
        <v>11</v>
      </c>
      <c r="E14" s="160" t="str">
        <f>IF(TRIM(คุณภาพผู้เรียน!D17) = "","เป็นค่าว่าง", IF(ISNUMBER(คุณภาพผู้เรียน!D17)=TRUE,IF(คุณภาพผู้เรียน!$D$33 &gt;= คุณภาพผู้เรียน!D17,"OK","จำนวนนักเรียนมากกว่าจำนวนนักเรียนทั้งหมด"),IF(TRIM(คุณภาพผู้เรียน!D17) = "-","OK","ไม่เป็นตัวเลข")))</f>
        <v>เป็นค่าว่าง</v>
      </c>
      <c r="F14" s="160" t="str">
        <f>IF(TRIM(คุณภาพผู้เรียน!E17) = "","เป็นค่าว่าง", IF(ISNUMBER(คุณภาพผู้เรียน!E17)=TRUE,IF(คุณภาพผู้เรียน!$E$33 &gt;= คุณภาพผู้เรียน!E17,"OK","จำนวนนักเรียนมากกว่าจำนวนนักเรียนทั้งหมด"),IF(TRIM(คุณภาพผู้เรียน!E17) = "-","OK","ไม่เป็นตัวเลข")))</f>
        <v>เป็นค่าว่าง</v>
      </c>
      <c r="G14" s="160" t="str">
        <f>IF(TRIM(คุณภาพผู้เรียน!F17) = "","เป็นค่าว่าง", IF(ISNUMBER(คุณภาพผู้เรียน!F17)=TRUE,IF(คุณภาพผู้เรียน!$F$33 &gt;= คุณภาพผู้เรียน!F17,"OK","จำนวนนักเรียนมากกว่าจำนวนนักเรียนทั้งหมด"),IF(TRIM(คุณภาพผู้เรียน!F17) = "-","OK","ไม่เป็นตัวเลข")))</f>
        <v>เป็นค่าว่าง</v>
      </c>
      <c r="H14" s="50">
        <f t="shared" si="0"/>
        <v>0</v>
      </c>
      <c r="I14" s="50">
        <f t="shared" si="1"/>
        <v>0</v>
      </c>
      <c r="J14" s="50">
        <f t="shared" si="2"/>
        <v>0</v>
      </c>
      <c r="K14" s="50">
        <v>1</v>
      </c>
    </row>
    <row r="15" spans="1:11" s="50" customFormat="1" ht="14.25" x14ac:dyDescent="0.2">
      <c r="A15" s="157" t="s">
        <v>268</v>
      </c>
      <c r="B15" s="157" t="s">
        <v>277</v>
      </c>
      <c r="C15" s="158">
        <v>18</v>
      </c>
      <c r="D15" s="159">
        <v>12</v>
      </c>
      <c r="E15" s="160" t="str">
        <f>IF(TRIM(คุณภาพผู้เรียน!D18) = "","เป็นค่าว่าง", IF(ISNUMBER(คุณภาพผู้เรียน!D18)=TRUE,IF(คุณภาพผู้เรียน!$D$33 &gt;= คุณภาพผู้เรียน!D18,"OK","จำนวนนักเรียนมากกว่าจำนวนนักเรียนทั้งหมด"),IF(TRIM(คุณภาพผู้เรียน!D18) = "-","OK","ไม่เป็นตัวเลข")))</f>
        <v>เป็นค่าว่าง</v>
      </c>
      <c r="F15" s="160" t="str">
        <f>IF(TRIM(คุณภาพผู้เรียน!E18) = "","เป็นค่าว่าง", IF(ISNUMBER(คุณภาพผู้เรียน!E18)=TRUE,IF(คุณภาพผู้เรียน!$E$33 &gt;= คุณภาพผู้เรียน!E18,"OK","จำนวนนักเรียนมากกว่าจำนวนนักเรียนทั้งหมด"),IF(TRIM(คุณภาพผู้เรียน!E18) = "-","OK","ไม่เป็นตัวเลข")))</f>
        <v>เป็นค่าว่าง</v>
      </c>
      <c r="G15" s="160" t="str">
        <f>IF(TRIM(คุณภาพผู้เรียน!F18) = "","เป็นค่าว่าง", IF(ISNUMBER(คุณภาพผู้เรียน!F18)=TRUE,IF(คุณภาพผู้เรียน!$F$33 &gt;= คุณภาพผู้เรียน!F18,"OK","จำนวนนักเรียนมากกว่าจำนวนนักเรียนทั้งหมด"),IF(TRIM(คุณภาพผู้เรียน!F18) = "-","OK","ไม่เป็นตัวเลข")))</f>
        <v>เป็นค่าว่าง</v>
      </c>
      <c r="H15" s="50">
        <f t="shared" si="0"/>
        <v>0</v>
      </c>
      <c r="I15" s="50">
        <f t="shared" si="1"/>
        <v>0</v>
      </c>
      <c r="J15" s="50">
        <f t="shared" si="2"/>
        <v>0</v>
      </c>
      <c r="K15" s="50">
        <v>1</v>
      </c>
    </row>
    <row r="16" spans="1:11" s="50" customFormat="1" ht="14.25" x14ac:dyDescent="0.2">
      <c r="A16" s="157" t="s">
        <v>268</v>
      </c>
      <c r="B16" s="157" t="s">
        <v>277</v>
      </c>
      <c r="C16" s="158">
        <v>19</v>
      </c>
      <c r="D16" s="159">
        <v>13</v>
      </c>
      <c r="E16" s="160" t="str">
        <f>IF(TRIM(คุณภาพผู้เรียน!D19) = "","เป็นค่าว่าง", IF(ISNUMBER(คุณภาพผู้เรียน!D19)=TRUE,IF(คุณภาพผู้เรียน!$D$33 &gt;= คุณภาพผู้เรียน!D19,"OK","จำนวนนักเรียนมากกว่าจำนวนนักเรียนทั้งหมด"),IF(TRIM(คุณภาพผู้เรียน!D19) = "-","OK","ไม่เป็นตัวเลข")))</f>
        <v>เป็นค่าว่าง</v>
      </c>
      <c r="F16" s="160" t="str">
        <f>IF(TRIM(คุณภาพผู้เรียน!E19) = "","เป็นค่าว่าง", IF(ISNUMBER(คุณภาพผู้เรียน!E19)=TRUE,IF(คุณภาพผู้เรียน!$E$33 &gt;= คุณภาพผู้เรียน!E19,"OK","จำนวนนักเรียนมากกว่าจำนวนนักเรียนทั้งหมด"),IF(TRIM(คุณภาพผู้เรียน!E19) = "-","OK","ไม่เป็นตัวเลข")))</f>
        <v>เป็นค่าว่าง</v>
      </c>
      <c r="G16" s="160" t="str">
        <f>IF(TRIM(คุณภาพผู้เรียน!F19) = "","เป็นค่าว่าง", IF(ISNUMBER(คุณภาพผู้เรียน!F19)=TRUE,IF(คุณภาพผู้เรียน!$F$33 &gt;= คุณภาพผู้เรียน!F19,"OK","จำนวนนักเรียนมากกว่าจำนวนนักเรียนทั้งหมด"),IF(TRIM(คุณภาพผู้เรียน!F19) = "-","OK","ไม่เป็นตัวเลข")))</f>
        <v>เป็นค่าว่าง</v>
      </c>
      <c r="H16" s="50">
        <f t="shared" si="0"/>
        <v>0</v>
      </c>
      <c r="I16" s="50">
        <f t="shared" si="1"/>
        <v>0</v>
      </c>
      <c r="J16" s="50">
        <f t="shared" si="2"/>
        <v>0</v>
      </c>
      <c r="K16" s="50">
        <v>1</v>
      </c>
    </row>
    <row r="17" spans="1:11" s="50" customFormat="1" ht="14.25" x14ac:dyDescent="0.2">
      <c r="A17" s="157" t="s">
        <v>268</v>
      </c>
      <c r="B17" s="157" t="s">
        <v>277</v>
      </c>
      <c r="C17" s="158">
        <v>20</v>
      </c>
      <c r="D17" s="159">
        <v>14</v>
      </c>
      <c r="E17" s="160" t="str">
        <f>IF(TRIM(คุณภาพผู้เรียน!D20) = "","เป็นค่าว่าง", IF(ISNUMBER(คุณภาพผู้เรียน!D20)=TRUE,IF(คุณภาพผู้เรียน!$D$33 &gt;= คุณภาพผู้เรียน!D20,"OK","จำนวนนักเรียนมากกว่าจำนวนนักเรียนทั้งหมด"),IF(TRIM(คุณภาพผู้เรียน!D20) = "-","OK","ไม่เป็นตัวเลข")))</f>
        <v>เป็นค่าว่าง</v>
      </c>
      <c r="F17" s="160" t="str">
        <f>IF(TRIM(คุณภาพผู้เรียน!E20) = "","เป็นค่าว่าง", IF(ISNUMBER(คุณภาพผู้เรียน!E20)=TRUE,IF(คุณภาพผู้เรียน!$E$33 &gt;= คุณภาพผู้เรียน!E20,"OK","จำนวนนักเรียนมากกว่าจำนวนนักเรียนทั้งหมด"),IF(TRIM(คุณภาพผู้เรียน!E20) = "-","OK","ไม่เป็นตัวเลข")))</f>
        <v>เป็นค่าว่าง</v>
      </c>
      <c r="G17" s="160" t="str">
        <f>IF(TRIM(คุณภาพผู้เรียน!F20) = "","เป็นค่าว่าง", IF(ISNUMBER(คุณภาพผู้เรียน!F20)=TRUE,IF(คุณภาพผู้เรียน!$F$33 &gt;= คุณภาพผู้เรียน!F20,"OK","จำนวนนักเรียนมากกว่าจำนวนนักเรียนทั้งหมด"),IF(TRIM(คุณภาพผู้เรียน!F20) = "-","OK","ไม่เป็นตัวเลข")))</f>
        <v>เป็นค่าว่าง</v>
      </c>
      <c r="H17" s="50">
        <f t="shared" si="0"/>
        <v>0</v>
      </c>
      <c r="I17" s="50">
        <f t="shared" si="1"/>
        <v>0</v>
      </c>
      <c r="J17" s="50">
        <f t="shared" si="2"/>
        <v>0</v>
      </c>
      <c r="K17" s="50">
        <v>1</v>
      </c>
    </row>
    <row r="18" spans="1:11" s="50" customFormat="1" ht="14.25" x14ac:dyDescent="0.2">
      <c r="A18" s="157" t="s">
        <v>268</v>
      </c>
      <c r="B18" s="157" t="s">
        <v>277</v>
      </c>
      <c r="C18" s="158">
        <v>21</v>
      </c>
      <c r="D18" s="159">
        <v>15</v>
      </c>
      <c r="E18" s="160" t="str">
        <f>IF(TRIM(คุณภาพผู้เรียน!D21) = "","เป็นค่าว่าง", IF(ISNUMBER(คุณภาพผู้เรียน!D21)=TRUE,IF(คุณภาพผู้เรียน!$D$33 &gt;= คุณภาพผู้เรียน!D21,"OK","จำนวนนักเรียนมากกว่าจำนวนนักเรียนทั้งหมด"),IF(TRIM(คุณภาพผู้เรียน!D21) = "-","OK","ไม่เป็นตัวเลข")))</f>
        <v>เป็นค่าว่าง</v>
      </c>
      <c r="F18" s="160" t="str">
        <f>IF(TRIM(คุณภาพผู้เรียน!E21) = "","เป็นค่าว่าง", IF(ISNUMBER(คุณภาพผู้เรียน!E21)=TRUE,IF(คุณภาพผู้เรียน!$E$33 &gt;= คุณภาพผู้เรียน!E21,"OK","จำนวนนักเรียนมากกว่าจำนวนนักเรียนทั้งหมด"),IF(TRIM(คุณภาพผู้เรียน!E21) = "-","OK","ไม่เป็นตัวเลข")))</f>
        <v>เป็นค่าว่าง</v>
      </c>
      <c r="G18" s="160" t="str">
        <f>IF(TRIM(คุณภาพผู้เรียน!F21) = "","เป็นค่าว่าง", IF(ISNUMBER(คุณภาพผู้เรียน!F21)=TRUE,IF(คุณภาพผู้เรียน!$F$33 &gt;= คุณภาพผู้เรียน!F21,"OK","จำนวนนักเรียนมากกว่าจำนวนนักเรียนทั้งหมด"),IF(TRIM(คุณภาพผู้เรียน!F21) = "-","OK","ไม่เป็นตัวเลข")))</f>
        <v>เป็นค่าว่าง</v>
      </c>
      <c r="H18" s="50">
        <f t="shared" si="0"/>
        <v>0</v>
      </c>
      <c r="I18" s="50">
        <f t="shared" si="1"/>
        <v>0</v>
      </c>
      <c r="J18" s="50">
        <f t="shared" si="2"/>
        <v>0</v>
      </c>
      <c r="K18" s="50">
        <v>1</v>
      </c>
    </row>
    <row r="19" spans="1:11" s="50" customFormat="1" ht="14.25" x14ac:dyDescent="0.2">
      <c r="A19" s="157" t="s">
        <v>268</v>
      </c>
      <c r="B19" s="157" t="s">
        <v>277</v>
      </c>
      <c r="C19" s="158">
        <v>22</v>
      </c>
      <c r="D19" s="159">
        <v>16</v>
      </c>
      <c r="E19" s="160" t="str">
        <f>IF(TRIM(คุณภาพผู้เรียน!D22) = "","เป็นค่าว่าง", IF(ISNUMBER(คุณภาพผู้เรียน!D22)=TRUE,IF(คุณภาพผู้เรียน!$D$33 &gt;= คุณภาพผู้เรียน!D22,"OK","จำนวนนักเรียนมากกว่าจำนวนนักเรียนทั้งหมด"),IF(TRIM(คุณภาพผู้เรียน!D22) = "-","OK","ไม่เป็นตัวเลข")))</f>
        <v>เป็นค่าว่าง</v>
      </c>
      <c r="F19" s="160" t="str">
        <f>IF(TRIM(คุณภาพผู้เรียน!E22) = "","เป็นค่าว่าง", IF(ISNUMBER(คุณภาพผู้เรียน!E22)=TRUE,IF(คุณภาพผู้เรียน!$E$33 &gt;= คุณภาพผู้เรียน!E22,"OK","จำนวนนักเรียนมากกว่าจำนวนนักเรียนทั้งหมด"),IF(TRIM(คุณภาพผู้เรียน!E22) = "-","OK","ไม่เป็นตัวเลข")))</f>
        <v>เป็นค่าว่าง</v>
      </c>
      <c r="G19" s="160" t="str">
        <f>IF(TRIM(คุณภาพผู้เรียน!F22) = "","เป็นค่าว่าง", IF(ISNUMBER(คุณภาพผู้เรียน!F22)=TRUE,IF(คุณภาพผู้เรียน!$F$33 &gt;= คุณภาพผู้เรียน!F22,"OK","จำนวนนักเรียนมากกว่าจำนวนนักเรียนทั้งหมด"),IF(TRIM(คุณภาพผู้เรียน!F22) = "-","OK","ไม่เป็นตัวเลข")))</f>
        <v>เป็นค่าว่าง</v>
      </c>
      <c r="H19" s="50">
        <f t="shared" si="0"/>
        <v>0</v>
      </c>
      <c r="I19" s="50">
        <f t="shared" si="1"/>
        <v>0</v>
      </c>
      <c r="J19" s="50">
        <f t="shared" si="2"/>
        <v>0</v>
      </c>
      <c r="K19" s="50">
        <v>1</v>
      </c>
    </row>
    <row r="20" spans="1:11" s="50" customFormat="1" ht="14.25" x14ac:dyDescent="0.2">
      <c r="A20" s="157" t="s">
        <v>268</v>
      </c>
      <c r="B20" s="157" t="s">
        <v>277</v>
      </c>
      <c r="C20" s="158">
        <v>23</v>
      </c>
      <c r="D20" s="159">
        <v>17</v>
      </c>
      <c r="E20" s="160" t="str">
        <f>IF(TRIM(คุณภาพผู้เรียน!D23) = "","เป็นค่าว่าง", IF(ISNUMBER(คุณภาพผู้เรียน!D23)=TRUE,IF(คุณภาพผู้เรียน!$D$33 &gt;= คุณภาพผู้เรียน!D23,"OK","จำนวนนักเรียนมากกว่าจำนวนนักเรียนทั้งหมด"),IF(TRIM(คุณภาพผู้เรียน!D23) = "-","OK","ไม่เป็นตัวเลข")))</f>
        <v>เป็นค่าว่าง</v>
      </c>
      <c r="F20" s="160" t="str">
        <f>IF(TRIM(คุณภาพผู้เรียน!E23) = "","เป็นค่าว่าง", IF(ISNUMBER(คุณภาพผู้เรียน!E23)=TRUE,IF(คุณภาพผู้เรียน!$E$33 &gt;= คุณภาพผู้เรียน!E23,"OK","จำนวนนักเรียนมากกว่าจำนวนนักเรียนทั้งหมด"),IF(TRIM(คุณภาพผู้เรียน!E23) = "-","OK","ไม่เป็นตัวเลข")))</f>
        <v>เป็นค่าว่าง</v>
      </c>
      <c r="G20" s="160" t="str">
        <f>IF(TRIM(คุณภาพผู้เรียน!F23) = "","เป็นค่าว่าง", IF(ISNUMBER(คุณภาพผู้เรียน!F23)=TRUE,IF(คุณภาพผู้เรียน!$F$33 &gt;= คุณภาพผู้เรียน!F23,"OK","จำนวนนักเรียนมากกว่าจำนวนนักเรียนทั้งหมด"),IF(TRIM(คุณภาพผู้เรียน!F23) = "-","OK","ไม่เป็นตัวเลข")))</f>
        <v>เป็นค่าว่าง</v>
      </c>
      <c r="H20" s="50">
        <f t="shared" si="0"/>
        <v>0</v>
      </c>
      <c r="I20" s="50">
        <f t="shared" si="1"/>
        <v>0</v>
      </c>
      <c r="J20" s="50">
        <f t="shared" si="2"/>
        <v>0</v>
      </c>
      <c r="K20" s="50">
        <v>1</v>
      </c>
    </row>
    <row r="21" spans="1:11" s="50" customFormat="1" ht="14.25" x14ac:dyDescent="0.2">
      <c r="A21" s="157" t="s">
        <v>268</v>
      </c>
      <c r="B21" s="157" t="s">
        <v>277</v>
      </c>
      <c r="C21" s="158">
        <v>24</v>
      </c>
      <c r="D21" s="159">
        <v>18</v>
      </c>
      <c r="E21" s="160" t="str">
        <f>IF(TRIM(คุณภาพผู้เรียน!D24) = "","เป็นค่าว่าง", IF(ISNUMBER(คุณภาพผู้เรียน!D24)=TRUE,IF(คุณภาพผู้เรียน!$D$33 &gt;= คุณภาพผู้เรียน!D24,"OK","จำนวนนักเรียนมากกว่าจำนวนนักเรียนทั้งหมด"),IF(TRIM(คุณภาพผู้เรียน!D24) = "-","OK","ไม่เป็นตัวเลข")))</f>
        <v>เป็นค่าว่าง</v>
      </c>
      <c r="F21" s="160" t="str">
        <f>IF(TRIM(คุณภาพผู้เรียน!E24) = "","เป็นค่าว่าง", IF(ISNUMBER(คุณภาพผู้เรียน!E24)=TRUE,IF(คุณภาพผู้เรียน!$E$33 &gt;= คุณภาพผู้เรียน!E24,"OK","จำนวนนักเรียนมากกว่าจำนวนนักเรียนทั้งหมด"),IF(TRIM(คุณภาพผู้เรียน!E24) = "-","OK","ไม่เป็นตัวเลข")))</f>
        <v>เป็นค่าว่าง</v>
      </c>
      <c r="G21" s="160" t="str">
        <f>IF(TRIM(คุณภาพผู้เรียน!F24) = "","เป็นค่าว่าง", IF(ISNUMBER(คุณภาพผู้เรียน!F24)=TRUE,IF(คุณภาพผู้เรียน!$F$33 &gt;= คุณภาพผู้เรียน!F24,"OK","จำนวนนักเรียนมากกว่าจำนวนนักเรียนทั้งหมด"),IF(TRIM(คุณภาพผู้เรียน!F24) = "-","OK","ไม่เป็นตัวเลข")))</f>
        <v>เป็นค่าว่าง</v>
      </c>
      <c r="H21" s="50">
        <f t="shared" si="0"/>
        <v>0</v>
      </c>
      <c r="I21" s="50">
        <f t="shared" si="1"/>
        <v>0</v>
      </c>
      <c r="J21" s="50">
        <f t="shared" si="2"/>
        <v>0</v>
      </c>
      <c r="K21" s="50">
        <v>1</v>
      </c>
    </row>
    <row r="22" spans="1:11" s="50" customFormat="1" ht="14.25" x14ac:dyDescent="0.2">
      <c r="A22" s="157" t="s">
        <v>268</v>
      </c>
      <c r="B22" s="157" t="s">
        <v>277</v>
      </c>
      <c r="C22" s="158">
        <v>25</v>
      </c>
      <c r="D22" s="159">
        <v>19</v>
      </c>
      <c r="E22" s="160" t="str">
        <f>IF(TRIM(คุณภาพผู้เรียน!D25) = "","เป็นค่าว่าง", IF(ISNUMBER(คุณภาพผู้เรียน!D25)=TRUE,IF(คุณภาพผู้เรียน!$D$33 &gt;= คุณภาพผู้เรียน!D25,"OK","จำนวนนักเรียนมากกว่าจำนวนนักเรียนทั้งหมด"),IF(TRIM(คุณภาพผู้เรียน!D25) = "-","OK","ไม่เป็นตัวเลข")))</f>
        <v>เป็นค่าว่าง</v>
      </c>
      <c r="F22" s="160" t="str">
        <f>IF(TRIM(คุณภาพผู้เรียน!E25) = "","เป็นค่าว่าง", IF(ISNUMBER(คุณภาพผู้เรียน!E25)=TRUE,IF(คุณภาพผู้เรียน!$E$33 &gt;= คุณภาพผู้เรียน!E25,"OK","จำนวนนักเรียนมากกว่าจำนวนนักเรียนทั้งหมด"),IF(TRIM(คุณภาพผู้เรียน!E25) = "-","OK","ไม่เป็นตัวเลข")))</f>
        <v>เป็นค่าว่าง</v>
      </c>
      <c r="G22" s="160" t="str">
        <f>IF(TRIM(คุณภาพผู้เรียน!F25) = "","เป็นค่าว่าง", IF(ISNUMBER(คุณภาพผู้เรียน!F25)=TRUE,IF(คุณภาพผู้เรียน!$F$33 &gt;= คุณภาพผู้เรียน!F25,"OK","จำนวนนักเรียนมากกว่าจำนวนนักเรียนทั้งหมด"),IF(TRIM(คุณภาพผู้เรียน!F25) = "-","OK","ไม่เป็นตัวเลข")))</f>
        <v>เป็นค่าว่าง</v>
      </c>
      <c r="H22" s="50">
        <f t="shared" si="0"/>
        <v>0</v>
      </c>
      <c r="I22" s="50">
        <f t="shared" si="1"/>
        <v>0</v>
      </c>
      <c r="J22" s="50">
        <f t="shared" si="2"/>
        <v>0</v>
      </c>
      <c r="K22" s="50">
        <v>1</v>
      </c>
    </row>
    <row r="23" spans="1:11" s="50" customFormat="1" ht="14.25" x14ac:dyDescent="0.2">
      <c r="A23" s="157" t="s">
        <v>268</v>
      </c>
      <c r="B23" s="157" t="s">
        <v>277</v>
      </c>
      <c r="C23" s="158">
        <v>26</v>
      </c>
      <c r="D23" s="159">
        <v>20</v>
      </c>
      <c r="E23" s="160" t="str">
        <f>IF(TRIM(คุณภาพผู้เรียน!D26) = "","เป็นค่าว่าง", IF(ISNUMBER(คุณภาพผู้เรียน!D26)=TRUE,IF(คุณภาพผู้เรียน!$D$33 &gt;= คุณภาพผู้เรียน!D26,"OK","จำนวนนักเรียนมากกว่าจำนวนนักเรียนทั้งหมด"),IF(TRIM(คุณภาพผู้เรียน!D26) = "-","OK","ไม่เป็นตัวเลข")))</f>
        <v>เป็นค่าว่าง</v>
      </c>
      <c r="F23" s="160" t="str">
        <f>IF(TRIM(คุณภาพผู้เรียน!E26) = "","เป็นค่าว่าง", IF(ISNUMBER(คุณภาพผู้เรียน!E26)=TRUE,IF(คุณภาพผู้เรียน!$E$33 &gt;= คุณภาพผู้เรียน!E26,"OK","จำนวนนักเรียนมากกว่าจำนวนนักเรียนทั้งหมด"),IF(TRIM(คุณภาพผู้เรียน!E26) = "-","OK","ไม่เป็นตัวเลข")))</f>
        <v>เป็นค่าว่าง</v>
      </c>
      <c r="G23" s="160" t="str">
        <f>IF(TRIM(คุณภาพผู้เรียน!F26) = "","เป็นค่าว่าง", IF(ISNUMBER(คุณภาพผู้เรียน!F26)=TRUE,IF(คุณภาพผู้เรียน!$F$33 &gt;= คุณภาพผู้เรียน!F26,"OK","จำนวนนักเรียนมากกว่าจำนวนนักเรียนทั้งหมด"),IF(TRIM(คุณภาพผู้เรียน!F26) = "-","OK","ไม่เป็นตัวเลข")))</f>
        <v>เป็นค่าว่าง</v>
      </c>
      <c r="H23" s="50">
        <f t="shared" si="0"/>
        <v>0</v>
      </c>
      <c r="I23" s="50">
        <f t="shared" si="1"/>
        <v>0</v>
      </c>
      <c r="J23" s="50">
        <f t="shared" si="2"/>
        <v>0</v>
      </c>
      <c r="K23" s="50">
        <v>1</v>
      </c>
    </row>
    <row r="24" spans="1:11" s="50" customFormat="1" ht="14.25" x14ac:dyDescent="0.2">
      <c r="A24" s="157" t="s">
        <v>268</v>
      </c>
      <c r="B24" s="157" t="s">
        <v>277</v>
      </c>
      <c r="C24" s="158">
        <v>27</v>
      </c>
      <c r="D24" s="159">
        <v>21</v>
      </c>
      <c r="E24" s="160" t="str">
        <f>IF(TRIM(คุณภาพผู้เรียน!D27) = "","เป็นค่าว่าง", IF(ISNUMBER(คุณภาพผู้เรียน!D27)=TRUE,IF(คุณภาพผู้เรียน!$D$33 &gt;= คุณภาพผู้เรียน!D27,"OK","จำนวนนักเรียนมากกว่าจำนวนนักเรียนทั้งหมด"),IF(TRIM(คุณภาพผู้เรียน!D27) = "-","OK","ไม่เป็นตัวเลข")))</f>
        <v>เป็นค่าว่าง</v>
      </c>
      <c r="F24" s="160" t="str">
        <f>IF(TRIM(คุณภาพผู้เรียน!E27) = "","เป็นค่าว่าง", IF(ISNUMBER(คุณภาพผู้เรียน!E27)=TRUE,IF(คุณภาพผู้เรียน!$E$33 &gt;= คุณภาพผู้เรียน!E27,"OK","จำนวนนักเรียนมากกว่าจำนวนนักเรียนทั้งหมด"),IF(TRIM(คุณภาพผู้เรียน!E27) = "-","OK","ไม่เป็นตัวเลข")))</f>
        <v>เป็นค่าว่าง</v>
      </c>
      <c r="G24" s="160" t="str">
        <f>IF(TRIM(คุณภาพผู้เรียน!F27) = "","เป็นค่าว่าง", IF(ISNUMBER(คุณภาพผู้เรียน!F27)=TRUE,IF(คุณภาพผู้เรียน!$F$33 &gt;= คุณภาพผู้เรียน!F27,"OK","จำนวนนักเรียนมากกว่าจำนวนนักเรียนทั้งหมด"),IF(TRIM(คุณภาพผู้เรียน!F27) = "-","OK","ไม่เป็นตัวเลข")))</f>
        <v>เป็นค่าว่าง</v>
      </c>
      <c r="H24" s="50">
        <f t="shared" si="0"/>
        <v>0</v>
      </c>
      <c r="I24" s="50">
        <f t="shared" si="1"/>
        <v>0</v>
      </c>
      <c r="J24" s="50">
        <f t="shared" si="2"/>
        <v>0</v>
      </c>
      <c r="K24" s="50">
        <v>1</v>
      </c>
    </row>
    <row r="25" spans="1:11" s="50" customFormat="1" ht="14.25" x14ac:dyDescent="0.2">
      <c r="A25" s="157" t="s">
        <v>268</v>
      </c>
      <c r="B25" s="157" t="s">
        <v>277</v>
      </c>
      <c r="C25" s="158">
        <v>28</v>
      </c>
      <c r="D25" s="159">
        <v>22</v>
      </c>
      <c r="E25" s="161"/>
      <c r="F25" s="161"/>
      <c r="G25" s="161"/>
      <c r="H25" s="51"/>
      <c r="I25" s="51"/>
      <c r="J25" s="51"/>
      <c r="K25" s="51"/>
    </row>
    <row r="26" spans="1:11" s="50" customFormat="1" ht="14.25" x14ac:dyDescent="0.2">
      <c r="A26" s="157" t="s">
        <v>268</v>
      </c>
      <c r="B26" s="157" t="s">
        <v>277</v>
      </c>
      <c r="C26" s="158">
        <v>29</v>
      </c>
      <c r="D26" s="159">
        <v>23</v>
      </c>
      <c r="E26" s="160" t="str">
        <f>IF(TRIM(คุณภาพผู้เรียน!D29) = "","เป็นค่าว่าง", IF(ISNUMBER(คุณภาพผู้เรียน!D29)=TRUE,IF(คุณภาพผู้เรียน!$D$33 &gt;= คุณภาพผู้เรียน!D29,"OK","จำนวนนักเรียนมากกว่าจำนวนนักเรียนทั้งหมด"),IF(TRIM(คุณภาพผู้เรียน!D29) = "-","OK","ไม่เป็นตัวเลข")))</f>
        <v>เป็นค่าว่าง</v>
      </c>
      <c r="F26" s="160" t="str">
        <f>IF(TRIM(คุณภาพผู้เรียน!E29) = "","เป็นค่าว่าง", IF(ISNUMBER(คุณภาพผู้เรียน!E29)=TRUE,IF(คุณภาพผู้เรียน!$E$33 &gt;= คุณภาพผู้เรียน!E29,"OK","จำนวนนักเรียนมากกว่าจำนวนนักเรียนทั้งหมด"),IF(TRIM(คุณภาพผู้เรียน!E29) = "-","OK","ไม่เป็นตัวเลข")))</f>
        <v>เป็นค่าว่าง</v>
      </c>
      <c r="G26" s="160" t="str">
        <f>IF(TRIM(คุณภาพผู้เรียน!F29) = "","เป็นค่าว่าง", IF(ISNUMBER(คุณภาพผู้เรียน!F29)=TRUE,IF(คุณภาพผู้เรียน!$F$33 &gt;= คุณภาพผู้เรียน!F29,"OK","จำนวนนักเรียนมากกว่าจำนวนนักเรียนทั้งหมด"),IF(TRIM(คุณภาพผู้เรียน!F29) = "-","OK","ไม่เป็นตัวเลข")))</f>
        <v>เป็นค่าว่าง</v>
      </c>
      <c r="H26" s="50">
        <f t="shared" si="0"/>
        <v>0</v>
      </c>
      <c r="I26" s="50">
        <f t="shared" si="1"/>
        <v>0</v>
      </c>
      <c r="J26" s="50">
        <f t="shared" si="2"/>
        <v>0</v>
      </c>
      <c r="K26" s="50">
        <v>1</v>
      </c>
    </row>
    <row r="27" spans="1:11" s="50" customFormat="1" ht="14.25" x14ac:dyDescent="0.2">
      <c r="A27" s="157" t="s">
        <v>268</v>
      </c>
      <c r="B27" s="157" t="s">
        <v>277</v>
      </c>
      <c r="C27" s="158">
        <v>30</v>
      </c>
      <c r="D27" s="159">
        <v>24</v>
      </c>
      <c r="E27" s="160" t="str">
        <f>IF(TRIM(คุณภาพผู้เรียน!D30) = "","เป็นค่าว่าง", IF(ISNUMBER(คุณภาพผู้เรียน!D30)=TRUE,IF(คุณภาพผู้เรียน!$D$33 &gt;= คุณภาพผู้เรียน!D30,"OK","จำนวนนักเรียนมากกว่าจำนวนนักเรียนทั้งหมด"),IF(TRIM(คุณภาพผู้เรียน!D30) = "-","OK","ไม่เป็นตัวเลข")))</f>
        <v>เป็นค่าว่าง</v>
      </c>
      <c r="F27" s="160" t="str">
        <f>IF(TRIM(คุณภาพผู้เรียน!E30) = "","เป็นค่าว่าง", IF(ISNUMBER(คุณภาพผู้เรียน!E30)=TRUE,IF(คุณภาพผู้เรียน!$E$33 &gt;= คุณภาพผู้เรียน!E30,"OK","จำนวนนักเรียนมากกว่าจำนวนนักเรียนทั้งหมด"),IF(TRIM(คุณภาพผู้เรียน!E30) = "-","OK","ไม่เป็นตัวเลข")))</f>
        <v>เป็นค่าว่าง</v>
      </c>
      <c r="G27" s="160" t="str">
        <f>IF(TRIM(คุณภาพผู้เรียน!F30) = "","เป็นค่าว่าง", IF(ISNUMBER(คุณภาพผู้เรียน!F30)=TRUE,IF(คุณภาพผู้เรียน!$F$33 &gt;= คุณภาพผู้เรียน!F30,"OK","จำนวนนักเรียนมากกว่าจำนวนนักเรียนทั้งหมด"),IF(TRIM(คุณภาพผู้เรียน!F30) = "-","OK","ไม่เป็นตัวเลข")))</f>
        <v>เป็นค่าว่าง</v>
      </c>
      <c r="H27" s="50">
        <f t="shared" si="0"/>
        <v>0</v>
      </c>
      <c r="I27" s="50">
        <f t="shared" si="1"/>
        <v>0</v>
      </c>
      <c r="J27" s="50">
        <f t="shared" si="2"/>
        <v>0</v>
      </c>
      <c r="K27" s="50">
        <v>1</v>
      </c>
    </row>
    <row r="28" spans="1:11" s="50" customFormat="1" ht="14.25" x14ac:dyDescent="0.2">
      <c r="A28" s="157" t="s">
        <v>268</v>
      </c>
      <c r="B28" s="157" t="s">
        <v>277</v>
      </c>
      <c r="C28" s="158">
        <v>31</v>
      </c>
      <c r="D28" s="159">
        <v>25</v>
      </c>
      <c r="E28" s="160" t="str">
        <f>IF(TRIM(คุณภาพผู้เรียน!D31) = "","เป็นค่าว่าง", IF(ISNUMBER(คุณภาพผู้เรียน!D31)=TRUE,IF(คุณภาพผู้เรียน!$D$33 &gt;= คุณภาพผู้เรียน!D31,"OK","จำนวนนักเรียนมากกว่าจำนวนนักเรียนทั้งหมด"),IF(TRIM(คุณภาพผู้เรียน!D31) = "-","OK","ไม่เป็นตัวเลข")))</f>
        <v>เป็นค่าว่าง</v>
      </c>
      <c r="F28" s="160" t="str">
        <f>IF(TRIM(คุณภาพผู้เรียน!E31) = "","เป็นค่าว่าง", IF(ISNUMBER(คุณภาพผู้เรียน!E31)=TRUE,IF(คุณภาพผู้เรียน!$E$33 &gt;= คุณภาพผู้เรียน!E31,"OK","จำนวนนักเรียนมากกว่าจำนวนนักเรียนทั้งหมด"),IF(TRIM(คุณภาพผู้เรียน!E31) = "-","OK","ไม่เป็นตัวเลข")))</f>
        <v>เป็นค่าว่าง</v>
      </c>
      <c r="G28" s="160" t="str">
        <f>IF(TRIM(คุณภาพผู้เรียน!F31) = "","เป็นค่าว่าง", IF(ISNUMBER(คุณภาพผู้เรียน!F31)=TRUE,IF(คุณภาพผู้เรียน!$F$33 &gt;= คุณภาพผู้เรียน!F31,"OK","จำนวนนักเรียนมากกว่าจำนวนนักเรียนทั้งหมด"),IF(TRIM(คุณภาพผู้เรียน!F31) = "-","OK","ไม่เป็นตัวเลข")))</f>
        <v>เป็นค่าว่าง</v>
      </c>
      <c r="H28" s="50">
        <f t="shared" si="0"/>
        <v>0</v>
      </c>
      <c r="I28" s="50">
        <f t="shared" si="1"/>
        <v>0</v>
      </c>
      <c r="J28" s="50">
        <f t="shared" si="2"/>
        <v>0</v>
      </c>
      <c r="K28" s="50">
        <v>1</v>
      </c>
    </row>
    <row r="29" spans="1:11" s="50" customFormat="1" ht="14.25" x14ac:dyDescent="0.2">
      <c r="A29" s="157" t="s">
        <v>268</v>
      </c>
      <c r="B29" s="157" t="s">
        <v>277</v>
      </c>
      <c r="C29" s="158">
        <v>32</v>
      </c>
      <c r="D29" s="159">
        <v>26</v>
      </c>
      <c r="E29" s="160" t="str">
        <f>IF(TRIM(คุณภาพผู้เรียน!D32) = "","เป็นค่าว่าง", IF(ISNUMBER(คุณภาพผู้เรียน!D32)=TRUE,IF(คุณภาพผู้เรียน!$D$33 &gt;= คุณภาพผู้เรียน!D32,"OK","จำนวนนักเรียนมากกว่าจำนวนนักเรียนทั้งหมด"),IF(TRIM(คุณภาพผู้เรียน!D32) = "-","OK","ไม่เป็นตัวเลข")))</f>
        <v>เป็นค่าว่าง</v>
      </c>
      <c r="F29" s="160" t="str">
        <f>IF(TRIM(คุณภาพผู้เรียน!E32) = "","เป็นค่าว่าง", IF(ISNUMBER(คุณภาพผู้เรียน!E32)=TRUE,IF(คุณภาพผู้เรียน!$E$33 &gt;= คุณภาพผู้เรียน!E32,"OK","จำนวนนักเรียนมากกว่าจำนวนนักเรียนทั้งหมด"),IF(TRIM(คุณภาพผู้เรียน!E32) = "-","OK","ไม่เป็นตัวเลข")))</f>
        <v>เป็นค่าว่าง</v>
      </c>
      <c r="G29" s="160" t="str">
        <f>IF(TRIM(คุณภาพผู้เรียน!F32) = "","เป็นค่าว่าง", IF(ISNUMBER(คุณภาพผู้เรียน!F32)=TRUE,IF(คุณภาพผู้เรียน!$F$33 &gt;= คุณภาพผู้เรียน!F32,"OK","จำนวนนักเรียนมากกว่าจำนวนนักเรียนทั้งหมด"),IF(TRIM(คุณภาพผู้เรียน!F32) = "-","OK","ไม่เป็นตัวเลข")))</f>
        <v>เป็นค่าว่าง</v>
      </c>
      <c r="H29" s="50">
        <f t="shared" si="0"/>
        <v>0</v>
      </c>
      <c r="I29" s="50">
        <f t="shared" si="1"/>
        <v>0</v>
      </c>
      <c r="J29" s="50">
        <f t="shared" si="2"/>
        <v>0</v>
      </c>
      <c r="K29" s="50">
        <v>1</v>
      </c>
    </row>
    <row r="30" spans="1:11" s="50" customFormat="1" ht="14.25" x14ac:dyDescent="0.2">
      <c r="A30" s="157" t="s">
        <v>268</v>
      </c>
      <c r="B30" s="157" t="s">
        <v>277</v>
      </c>
      <c r="C30" s="158">
        <v>33</v>
      </c>
      <c r="D30" s="159">
        <v>27</v>
      </c>
      <c r="E30" s="160" t="str">
        <f>IF(TRIM(คุณภาพผู้เรียน!D33) = "","เป็นค่าว่าง", IF(ISNUMBER(คุณภาพผู้เรียน!D33)=TRUE,"OK",IF(TRIM(คุณภาพผู้เรียน!D33) = "-","OK","ไม่เป็นตัวเลข")))</f>
        <v>เป็นค่าว่าง</v>
      </c>
      <c r="F30" s="160" t="str">
        <f>IF(TRIM(คุณภาพผู้เรียน!E33) = "","เป็นค่าว่าง", IF(ISNUMBER(คุณภาพผู้เรียน!E33)=TRUE,"OK",IF(TRIM(คุณภาพผู้เรียน!E33) = "-","OK","ไม่เป็นตัวเลข")))</f>
        <v>เป็นค่าว่าง</v>
      </c>
      <c r="G30" s="160" t="str">
        <f>IF(TRIM(คุณภาพผู้เรียน!F33) = "","เป็นค่าว่าง", IF(ISNUMBER(คุณภาพผู้เรียน!F33)=TRUE,"OK",IF(TRIM(คุณภาพผู้เรียน!F33) = "-","OK","ไม่เป็นตัวเลข")))</f>
        <v>เป็นค่าว่าง</v>
      </c>
      <c r="H30" s="50">
        <f t="shared" si="0"/>
        <v>0</v>
      </c>
      <c r="I30" s="50">
        <f t="shared" si="1"/>
        <v>0</v>
      </c>
      <c r="J30" s="50">
        <f t="shared" si="2"/>
        <v>0</v>
      </c>
      <c r="K30" s="50">
        <v>1</v>
      </c>
    </row>
    <row r="31" spans="1:11" s="50" customFormat="1" ht="14.25" x14ac:dyDescent="0.2">
      <c r="A31" s="157" t="s">
        <v>269</v>
      </c>
      <c r="B31" s="157" t="s">
        <v>278</v>
      </c>
      <c r="C31" s="158">
        <v>4</v>
      </c>
      <c r="D31" s="158">
        <v>28</v>
      </c>
      <c r="E31" s="160" t="str">
        <f>IF(TRIM(การจัดการศึกษา!D4) = "","เป็นค่าว่าง", IF(ISNUMBER(การจัดการศึกษา!D4)=TRUE,IF(การจัดการศึกษา!$D$13 &gt;= การจัดการศึกษา!D4,"OK","จำนวนครูมากกว่าจำนวนครูทั้งหมด"),IF(TRIM(การจัดการศึกษา!D4) = "-","OK","ไม่เป็นตัวเลข")))</f>
        <v>เป็นค่าว่าง</v>
      </c>
      <c r="F31" s="160" t="str">
        <f>IF(TRIM(การจัดการศึกษา!E4) = "","เป็นค่าว่าง", IF(ISNUMBER(การจัดการศึกษา!E4)=TRUE,IF(การจัดการศึกษา!$E$13 &gt;= การจัดการศึกษา!E4,"OK","จำนวนครูมากกว่าจำนวนครูทั้งหมด"),IF(TRIM(การจัดการศึกษา!E4) = "-","OK","ไม่เป็นตัวเลข")))</f>
        <v>เป็นค่าว่าง</v>
      </c>
      <c r="G31" s="160" t="str">
        <f>IF(TRIM(การจัดการศึกษา!F4) = "","เป็นค่าว่าง", IF(ISNUMBER(การจัดการศึกษา!F4)=TRUE,IF(การจัดการศึกษา!$F$13 &gt;= การจัดการศึกษา!F4,"OK","จำนวนครูมากกว่าจำนวนครูทั้งหมด"),IF(TRIM(การจัดการศึกษา!F4) = "-","OK","ไม่เป็นตัวเลข")))</f>
        <v>เป็นค่าว่าง</v>
      </c>
      <c r="H31" s="50">
        <f t="shared" si="0"/>
        <v>0</v>
      </c>
      <c r="I31" s="50">
        <f t="shared" si="1"/>
        <v>0</v>
      </c>
      <c r="J31" s="50">
        <f t="shared" si="2"/>
        <v>0</v>
      </c>
      <c r="K31" s="50">
        <v>1</v>
      </c>
    </row>
    <row r="32" spans="1:11" s="50" customFormat="1" ht="14.25" x14ac:dyDescent="0.2">
      <c r="A32" s="157" t="s">
        <v>269</v>
      </c>
      <c r="B32" s="157" t="s">
        <v>278</v>
      </c>
      <c r="C32" s="158">
        <v>5</v>
      </c>
      <c r="D32" s="158">
        <v>29</v>
      </c>
      <c r="E32" s="160" t="str">
        <f>IF(TRIM(การจัดการศึกษา!D5) = "","เป็นค่าว่าง", IF(ISNUMBER(การจัดการศึกษา!D5)=TRUE,IF(การจัดการศึกษา!$D$13 &gt;= การจัดการศึกษา!D5,"OK","จำนวนครูมากกว่าจำนวนครูทั้งหมด"),IF(TRIM(การจัดการศึกษา!D5) = "-","OK","ไม่เป็นตัวเลข")))</f>
        <v>เป็นค่าว่าง</v>
      </c>
      <c r="F32" s="160" t="str">
        <f>IF(TRIM(การจัดการศึกษา!E5) = "","เป็นค่าว่าง", IF(ISNUMBER(การจัดการศึกษา!E5)=TRUE,IF(การจัดการศึกษา!$E$13 &gt;= การจัดการศึกษา!E5,"OK","จำนวนครูมากกว่าจำนวนครูทั้งหมด"),IF(TRIM(การจัดการศึกษา!E5) = "-","OK","ไม่เป็นตัวเลข")))</f>
        <v>เป็นค่าว่าง</v>
      </c>
      <c r="G32" s="160" t="str">
        <f>IF(TRIM(การจัดการศึกษา!F5) = "","เป็นค่าว่าง", IF(ISNUMBER(การจัดการศึกษา!F5)=TRUE,IF(การจัดการศึกษา!$F$13 &gt;= การจัดการศึกษา!F5,"OK","จำนวนครูมากกว่าจำนวนครูทั้งหมด"),IF(TRIM(การจัดการศึกษา!F5) = "-","OK","ไม่เป็นตัวเลข")))</f>
        <v>เป็นค่าว่าง</v>
      </c>
      <c r="H32" s="50">
        <f t="shared" si="0"/>
        <v>0</v>
      </c>
      <c r="I32" s="50">
        <f t="shared" si="1"/>
        <v>0</v>
      </c>
      <c r="J32" s="50">
        <f t="shared" si="2"/>
        <v>0</v>
      </c>
      <c r="K32" s="50">
        <v>1</v>
      </c>
    </row>
    <row r="33" spans="1:11" s="50" customFormat="1" ht="14.25" x14ac:dyDescent="0.2">
      <c r="A33" s="157" t="s">
        <v>269</v>
      </c>
      <c r="B33" s="157" t="s">
        <v>278</v>
      </c>
      <c r="C33" s="158">
        <v>6</v>
      </c>
      <c r="D33" s="158">
        <v>30</v>
      </c>
      <c r="E33" s="160" t="str">
        <f>IF(TRIM(การจัดการศึกษา!D6) = "","เป็นค่าว่าง", IF(ISNUMBER(การจัดการศึกษา!D6)=TRUE,IF(การจัดการศึกษา!$D$13 &gt;= การจัดการศึกษา!D6,"OK","จำนวนครูมากกว่าจำนวนครูทั้งหมด"),IF(TRIM(การจัดการศึกษา!D6) = "-","OK","ไม่เป็นตัวเลข")))</f>
        <v>เป็นค่าว่าง</v>
      </c>
      <c r="F33" s="160" t="str">
        <f>IF(TRIM(การจัดการศึกษา!E6) = "","เป็นค่าว่าง", IF(ISNUMBER(การจัดการศึกษา!E6)=TRUE,IF(การจัดการศึกษา!$E$13 &gt;= การจัดการศึกษา!E6,"OK","จำนวนครูมากกว่าจำนวนครูทั้งหมด"),IF(TRIM(การจัดการศึกษา!E6) = "-","OK","ไม่เป็นตัวเลข")))</f>
        <v>เป็นค่าว่าง</v>
      </c>
      <c r="G33" s="160" t="str">
        <f>IF(TRIM(การจัดการศึกษา!F6) = "","เป็นค่าว่าง", IF(ISNUMBER(การจัดการศึกษา!F6)=TRUE,IF(การจัดการศึกษา!$F$13 &gt;= การจัดการศึกษา!F6,"OK","จำนวนครูมากกว่าจำนวนครูทั้งหมด"),IF(TRIM(การจัดการศึกษา!F6) = "-","OK","ไม่เป็นตัวเลข")))</f>
        <v>เป็นค่าว่าง</v>
      </c>
      <c r="H33" s="50">
        <f t="shared" si="0"/>
        <v>0</v>
      </c>
      <c r="I33" s="50">
        <f t="shared" si="1"/>
        <v>0</v>
      </c>
      <c r="J33" s="50">
        <f t="shared" si="2"/>
        <v>0</v>
      </c>
      <c r="K33" s="50">
        <v>1</v>
      </c>
    </row>
    <row r="34" spans="1:11" s="50" customFormat="1" ht="14.25" x14ac:dyDescent="0.2">
      <c r="A34" s="157" t="s">
        <v>269</v>
      </c>
      <c r="B34" s="157" t="s">
        <v>278</v>
      </c>
      <c r="C34" s="158">
        <v>7</v>
      </c>
      <c r="D34" s="158">
        <v>31</v>
      </c>
      <c r="E34" s="160" t="str">
        <f>IF(TRIM(การจัดการศึกษา!D7) = "","เป็นค่าว่าง", IF(ISNUMBER(การจัดการศึกษา!D7)=TRUE,IF(การจัดการศึกษา!$D$13 &gt;= การจัดการศึกษา!D7,"OK","จำนวนครูมากกว่าจำนวนครูทั้งหมด"),IF(TRIM(การจัดการศึกษา!D7) = "-","OK","ไม่เป็นตัวเลข")))</f>
        <v>เป็นค่าว่าง</v>
      </c>
      <c r="F34" s="160" t="str">
        <f>IF(TRIM(การจัดการศึกษา!E7) = "","เป็นค่าว่าง", IF(ISNUMBER(การจัดการศึกษา!E7)=TRUE,IF(การจัดการศึกษา!$E$13 &gt;= การจัดการศึกษา!E7,"OK","จำนวนครูมากกว่าจำนวนครูทั้งหมด"),IF(TRIM(การจัดการศึกษา!E7) = "-","OK","ไม่เป็นตัวเลข")))</f>
        <v>เป็นค่าว่าง</v>
      </c>
      <c r="G34" s="160" t="str">
        <f>IF(TRIM(การจัดการศึกษา!F7) = "","เป็นค่าว่าง", IF(ISNUMBER(การจัดการศึกษา!F7)=TRUE,IF(การจัดการศึกษา!$F$13 &gt;= การจัดการศึกษา!F7,"OK","จำนวนครูมากกว่าจำนวนครูทั้งหมด"),IF(TRIM(การจัดการศึกษา!F7) = "-","OK","ไม่เป็นตัวเลข")))</f>
        <v>เป็นค่าว่าง</v>
      </c>
      <c r="H34" s="50">
        <f t="shared" si="0"/>
        <v>0</v>
      </c>
      <c r="I34" s="50">
        <f t="shared" si="1"/>
        <v>0</v>
      </c>
      <c r="J34" s="50">
        <f t="shared" si="2"/>
        <v>0</v>
      </c>
      <c r="K34" s="50">
        <v>1</v>
      </c>
    </row>
    <row r="35" spans="1:11" s="50" customFormat="1" ht="14.25" x14ac:dyDescent="0.2">
      <c r="A35" s="157" t="s">
        <v>269</v>
      </c>
      <c r="B35" s="157" t="s">
        <v>278</v>
      </c>
      <c r="C35" s="158">
        <v>8</v>
      </c>
      <c r="D35" s="158">
        <v>32</v>
      </c>
      <c r="E35" s="160" t="str">
        <f>IF(TRIM(การจัดการศึกษา!D8) = "","เป็นค่าว่าง", IF(ISNUMBER(การจัดการศึกษา!D8)=TRUE,IF(การจัดการศึกษา!$D$13 &gt;= การจัดการศึกษา!D8,"OK","จำนวนครูมากกว่าจำนวนครูทั้งหมด"),IF(TRIM(การจัดการศึกษา!D8) = "-","OK","ไม่เป็นตัวเลข")))</f>
        <v>เป็นค่าว่าง</v>
      </c>
      <c r="F35" s="160" t="str">
        <f>IF(TRIM(การจัดการศึกษา!E8) = "","เป็นค่าว่าง", IF(ISNUMBER(การจัดการศึกษา!E8)=TRUE,IF(การจัดการศึกษา!$E$13 &gt;= การจัดการศึกษา!E8,"OK","จำนวนครูมากกว่าจำนวนครูทั้งหมด"),IF(TRIM(การจัดการศึกษา!E8) = "-","OK","ไม่เป็นตัวเลข")))</f>
        <v>เป็นค่าว่าง</v>
      </c>
      <c r="G35" s="160" t="str">
        <f>IF(TRIM(การจัดการศึกษา!F8) = "","เป็นค่าว่าง", IF(ISNUMBER(การจัดการศึกษา!F8)=TRUE,IF(การจัดการศึกษา!$F$13 &gt;= การจัดการศึกษา!F8,"OK","จำนวนครูมากกว่าจำนวนครูทั้งหมด"),IF(TRIM(การจัดการศึกษา!F8) = "-","OK","ไม่เป็นตัวเลข")))</f>
        <v>เป็นค่าว่าง</v>
      </c>
      <c r="H35" s="50">
        <f t="shared" si="0"/>
        <v>0</v>
      </c>
      <c r="I35" s="50">
        <f t="shared" si="1"/>
        <v>0</v>
      </c>
      <c r="J35" s="50">
        <f t="shared" si="2"/>
        <v>0</v>
      </c>
      <c r="K35" s="50">
        <v>1</v>
      </c>
    </row>
    <row r="36" spans="1:11" s="50" customFormat="1" ht="14.25" x14ac:dyDescent="0.2">
      <c r="A36" s="157" t="s">
        <v>269</v>
      </c>
      <c r="B36" s="157" t="s">
        <v>278</v>
      </c>
      <c r="C36" s="158">
        <v>9</v>
      </c>
      <c r="D36" s="158">
        <v>33</v>
      </c>
      <c r="E36" s="160" t="str">
        <f>IF(TRIM(การจัดการศึกษา!D9) = "","เป็นค่าว่าง", IF(ISNUMBER(การจัดการศึกษา!D9)=TRUE,IF(การจัดการศึกษา!$D$13 &gt;= การจัดการศึกษา!D9,"OK","จำนวนครูมากกว่าจำนวนครูทั้งหมด"),IF(TRIM(การจัดการศึกษา!D9) = "-","OK","ไม่เป็นตัวเลข")))</f>
        <v>เป็นค่าว่าง</v>
      </c>
      <c r="F36" s="160" t="str">
        <f>IF(TRIM(การจัดการศึกษา!E9) = "","เป็นค่าว่าง", IF(ISNUMBER(การจัดการศึกษา!E9)=TRUE,IF(การจัดการศึกษา!$E$13 &gt;= การจัดการศึกษา!E9,"OK","จำนวนครูมากกว่าจำนวนครูทั้งหมด"),IF(TRIM(การจัดการศึกษา!E9) = "-","OK","ไม่เป็นตัวเลข")))</f>
        <v>เป็นค่าว่าง</v>
      </c>
      <c r="G36" s="160" t="str">
        <f>IF(TRIM(การจัดการศึกษา!F9) = "","เป็นค่าว่าง", IF(ISNUMBER(การจัดการศึกษา!F9)=TRUE,IF(การจัดการศึกษา!$F$13 &gt;= การจัดการศึกษา!F9,"OK","จำนวนครูมากกว่าจำนวนครูทั้งหมด"),IF(TRIM(การจัดการศึกษา!F9) = "-","OK","ไม่เป็นตัวเลข")))</f>
        <v>เป็นค่าว่าง</v>
      </c>
      <c r="H36" s="50">
        <f t="shared" si="0"/>
        <v>0</v>
      </c>
      <c r="I36" s="50">
        <f t="shared" si="1"/>
        <v>0</v>
      </c>
      <c r="J36" s="50">
        <f t="shared" si="2"/>
        <v>0</v>
      </c>
      <c r="K36" s="50">
        <v>1</v>
      </c>
    </row>
    <row r="37" spans="1:11" s="50" customFormat="1" ht="14.25" x14ac:dyDescent="0.2">
      <c r="A37" s="157" t="s">
        <v>269</v>
      </c>
      <c r="B37" s="157" t="s">
        <v>278</v>
      </c>
      <c r="C37" s="158">
        <v>10</v>
      </c>
      <c r="D37" s="158">
        <v>34</v>
      </c>
      <c r="E37" s="160" t="str">
        <f>IF(TRIM(การจัดการศึกษา!D10) = "","เป็นค่าว่าง", IF(ISNUMBER(การจัดการศึกษา!D10)=TRUE,IF(การจัดการศึกษา!$D$13 &gt;= การจัดการศึกษา!D10,"OK","จำนวนครูมากกว่าจำนวนครูทั้งหมด"),IF(TRIM(การจัดการศึกษา!D10) = "-","OK","ไม่เป็นตัวเลข")))</f>
        <v>เป็นค่าว่าง</v>
      </c>
      <c r="F37" s="160" t="str">
        <f>IF(TRIM(การจัดการศึกษา!E10) = "","เป็นค่าว่าง", IF(ISNUMBER(การจัดการศึกษา!E10)=TRUE,IF(การจัดการศึกษา!$E$13 &gt;= การจัดการศึกษา!E10,"OK","จำนวนครูมากกว่าจำนวนครูทั้งหมด"),IF(TRIM(การจัดการศึกษา!E10) = "-","OK","ไม่เป็นตัวเลข")))</f>
        <v>เป็นค่าว่าง</v>
      </c>
      <c r="G37" s="160" t="str">
        <f>IF(TRIM(การจัดการศึกษา!F10) = "","เป็นค่าว่าง", IF(ISNUMBER(การจัดการศึกษา!F10)=TRUE,IF(การจัดการศึกษา!$F$13 &gt;= การจัดการศึกษา!F10,"OK","จำนวนครูมากกว่าจำนวนครูทั้งหมด"),IF(TRIM(การจัดการศึกษา!F10) = "-","OK","ไม่เป็นตัวเลข")))</f>
        <v>เป็นค่าว่าง</v>
      </c>
      <c r="H37" s="50">
        <f t="shared" si="0"/>
        <v>0</v>
      </c>
      <c r="I37" s="50">
        <f t="shared" si="1"/>
        <v>0</v>
      </c>
      <c r="J37" s="50">
        <f t="shared" si="2"/>
        <v>0</v>
      </c>
      <c r="K37" s="50">
        <v>1</v>
      </c>
    </row>
    <row r="38" spans="1:11" s="50" customFormat="1" ht="14.25" x14ac:dyDescent="0.2">
      <c r="A38" s="157" t="s">
        <v>269</v>
      </c>
      <c r="B38" s="157" t="s">
        <v>278</v>
      </c>
      <c r="C38" s="158">
        <v>11</v>
      </c>
      <c r="D38" s="158">
        <v>35</v>
      </c>
      <c r="E38" s="160" t="str">
        <f>IF(TRIM(การจัดการศึกษา!D11) = "","เป็นค่าว่าง", IF(ISNUMBER(การจัดการศึกษา!D11)=TRUE,IF(การจัดการศึกษา!$D$13 &gt;= การจัดการศึกษา!D11,"OK","จำนวนครูมากกว่าจำนวนครูทั้งหมด"),IF(TRIM(การจัดการศึกษา!D11) = "-","OK","ไม่เป็นตัวเลข")))</f>
        <v>เป็นค่าว่าง</v>
      </c>
      <c r="F38" s="160" t="str">
        <f>IF(TRIM(การจัดการศึกษา!E11) = "","เป็นค่าว่าง", IF(ISNUMBER(การจัดการศึกษา!E11)=TRUE,IF(การจัดการศึกษา!$E$13 &gt;= การจัดการศึกษา!E11,"OK","จำนวนครูมากกว่าจำนวนครูทั้งหมด"),IF(TRIM(การจัดการศึกษา!E11) = "-","OK","ไม่เป็นตัวเลข")))</f>
        <v>เป็นค่าว่าง</v>
      </c>
      <c r="G38" s="160" t="str">
        <f>IF(TRIM(การจัดการศึกษา!F11) = "","เป็นค่าว่าง", IF(ISNUMBER(การจัดการศึกษา!F11)=TRUE,IF(การจัดการศึกษา!$F$13 &gt;= การจัดการศึกษา!F11,"OK","จำนวนครูมากกว่าจำนวนครูทั้งหมด"),IF(TRIM(การจัดการศึกษา!F11) = "-","OK","ไม่เป็นตัวเลข")))</f>
        <v>เป็นค่าว่าง</v>
      </c>
      <c r="H38" s="50">
        <f t="shared" si="0"/>
        <v>0</v>
      </c>
      <c r="I38" s="50">
        <f t="shared" si="1"/>
        <v>0</v>
      </c>
      <c r="J38" s="50">
        <f t="shared" si="2"/>
        <v>0</v>
      </c>
      <c r="K38" s="50">
        <v>1</v>
      </c>
    </row>
    <row r="39" spans="1:11" s="50" customFormat="1" ht="14.25" x14ac:dyDescent="0.2">
      <c r="A39" s="157" t="s">
        <v>269</v>
      </c>
      <c r="B39" s="157" t="s">
        <v>278</v>
      </c>
      <c r="C39" s="158">
        <v>12</v>
      </c>
      <c r="D39" s="158">
        <v>36</v>
      </c>
      <c r="E39" s="160" t="str">
        <f>IF(TRIM(การจัดการศึกษา!D12) = "","เป็นค่าว่าง", IF(ISNUMBER(การจัดการศึกษา!D12)=TRUE,IF(การจัดการศึกษา!$D$13 &gt;= การจัดการศึกษา!D12,"OK","จำนวนครูมากกว่าจำนวนครูทั้งหมด"),IF(TRIM(การจัดการศึกษา!D12) = "-","OK","ไม่เป็นตัวเลข")))</f>
        <v>เป็นค่าว่าง</v>
      </c>
      <c r="F39" s="160" t="str">
        <f>IF(TRIM(การจัดการศึกษา!E12) = "","เป็นค่าว่าง", IF(ISNUMBER(การจัดการศึกษา!E12)=TRUE,IF(การจัดการศึกษา!$E$13 &gt;= การจัดการศึกษา!E12,"OK","จำนวนครูมากกว่าจำนวนครูทั้งหมด"),IF(TRIM(การจัดการศึกษา!E12) = "-","OK","ไม่เป็นตัวเลข")))</f>
        <v>เป็นค่าว่าง</v>
      </c>
      <c r="G39" s="160" t="str">
        <f>IF(TRIM(การจัดการศึกษา!F12) = "","เป็นค่าว่าง", IF(ISNUMBER(การจัดการศึกษา!F12)=TRUE,IF(การจัดการศึกษา!$F$13 &gt;= การจัดการศึกษา!F12,"OK","จำนวนครูมากกว่าจำนวนครูทั้งหมด"),IF(TRIM(การจัดการศึกษา!F12) = "-","OK","ไม่เป็นตัวเลข")))</f>
        <v>เป็นค่าว่าง</v>
      </c>
      <c r="H39" s="50">
        <f t="shared" si="0"/>
        <v>0</v>
      </c>
      <c r="I39" s="50">
        <f t="shared" si="1"/>
        <v>0</v>
      </c>
      <c r="J39" s="50">
        <f t="shared" si="2"/>
        <v>0</v>
      </c>
      <c r="K39" s="50">
        <v>1</v>
      </c>
    </row>
    <row r="40" spans="1:11" s="50" customFormat="1" ht="14.25" x14ac:dyDescent="0.2">
      <c r="A40" s="157" t="s">
        <v>269</v>
      </c>
      <c r="B40" s="157" t="s">
        <v>278</v>
      </c>
      <c r="C40" s="158">
        <v>13</v>
      </c>
      <c r="D40" s="158">
        <v>37</v>
      </c>
      <c r="E40" s="160" t="str">
        <f>IF(TRIM(การจัดการศึกษา!D12) = "","เป็นค่าว่าง", IF(ISNUMBER(การจัดการศึกษา!D12)=TRUE,"OK",IF(TRIM(การจัดการศึกษา!D12) = "-","OK","ไม่เป็นตัวเลข")))</f>
        <v>เป็นค่าว่าง</v>
      </c>
      <c r="F40" s="160" t="str">
        <f>IF(TRIM(การจัดการศึกษา!E12) = "","เป็นค่าว่าง", IF(ISNUMBER(การจัดการศึกษา!E12)=TRUE,"OK",IF(TRIM(การจัดการศึกษา!E12) = "-","OK","ไม่เป็นตัวเลข")))</f>
        <v>เป็นค่าว่าง</v>
      </c>
      <c r="G40" s="160" t="str">
        <f>IF(TRIM(การจัดการศึกษา!F12) = "","เป็นค่าว่าง", IF(ISNUMBER(การจัดการศึกษา!F12)=TRUE,"OK",IF(TRIM(การจัดการศึกษา!F12) = "-","OK","ไม่เป็นตัวเลข")))</f>
        <v>เป็นค่าว่าง</v>
      </c>
      <c r="H40" s="50">
        <f t="shared" si="0"/>
        <v>0</v>
      </c>
      <c r="I40" s="50">
        <f t="shared" si="1"/>
        <v>0</v>
      </c>
      <c r="J40" s="50">
        <f t="shared" si="2"/>
        <v>0</v>
      </c>
      <c r="K40" s="50">
        <v>1</v>
      </c>
    </row>
    <row r="41" spans="1:11" s="50" customFormat="1" ht="14.25" x14ac:dyDescent="0.2">
      <c r="A41" s="157" t="s">
        <v>269</v>
      </c>
      <c r="B41" s="157" t="s">
        <v>278</v>
      </c>
      <c r="C41" s="158">
        <v>14</v>
      </c>
      <c r="D41" s="158">
        <v>38</v>
      </c>
      <c r="E41" s="161"/>
      <c r="F41" s="161"/>
      <c r="G41" s="161"/>
      <c r="H41" s="51"/>
      <c r="I41" s="51"/>
      <c r="J41" s="51"/>
      <c r="K41" s="51"/>
    </row>
    <row r="42" spans="1:11" s="50" customFormat="1" ht="14.25" x14ac:dyDescent="0.2">
      <c r="A42" s="157" t="s">
        <v>269</v>
      </c>
      <c r="B42" s="157" t="s">
        <v>278</v>
      </c>
      <c r="C42" s="158">
        <v>15</v>
      </c>
      <c r="D42" s="162">
        <v>1</v>
      </c>
      <c r="E42" s="160" t="str">
        <f>IF(TRIM(การจัดการศึกษา!D15) = "","เป็นค่าว่าง", IF(ISNUMBER(การจัดการศึกษา!D15)=TRUE,IF(IF(AND(การจัดการศึกษา!D15&gt;=0,การจัดการศึกษา!D15&lt;=1),"Y", "N")="Y","OK","กรุณาระบุเลข 0 กับ 1 เท่านั้น" ),IF(TRIM(การจัดการศึกษา!D15) = "-","OK","ไม่เป็นตัวเลข")))</f>
        <v>เป็นค่าว่าง</v>
      </c>
      <c r="F42" s="160" t="str">
        <f>IF(TRIM(การจัดการศึกษา!E15) = "","เป็นค่าว่าง", IF(ISNUMBER(การจัดการศึกษา!E15)=TRUE,IF(IF(AND(การจัดการศึกษา!E15&gt;=0,การจัดการศึกษา!E15&lt;=1),"Y", "N")="Y","OK","กรุณาระบุเลข 0 กับ 1 เท่านั้น" ),IF(TRIM(การจัดการศึกษา!E15) = "-","OK","ไม่เป็นตัวเลข")))</f>
        <v>เป็นค่าว่าง</v>
      </c>
      <c r="G42" s="160" t="str">
        <f>IF(TRIM(การจัดการศึกษา!F15) = "","เป็นค่าว่าง", IF(ISNUMBER(การจัดการศึกษา!F15)=TRUE,IF(IF(AND(การจัดการศึกษา!F15&gt;=0,การจัดการศึกษา!F15&lt;=1),"Y", "N")="Y","OK","กรุณาระบุเลข 0 กับ 1 เท่านั้น" ),IF(TRIM(การจัดการศึกษา!F15) = "-","OK","ไม่เป็นตัวเลข")))</f>
        <v>เป็นค่าว่าง</v>
      </c>
      <c r="H42" s="50">
        <f t="shared" si="0"/>
        <v>0</v>
      </c>
      <c r="I42" s="50">
        <f t="shared" si="1"/>
        <v>0</v>
      </c>
      <c r="J42" s="50">
        <f t="shared" si="2"/>
        <v>0</v>
      </c>
      <c r="K42" s="50">
        <v>1</v>
      </c>
    </row>
    <row r="43" spans="1:11" s="50" customFormat="1" ht="14.25" x14ac:dyDescent="0.2">
      <c r="A43" s="157" t="s">
        <v>269</v>
      </c>
      <c r="B43" s="157" t="s">
        <v>278</v>
      </c>
      <c r="C43" s="158">
        <v>16</v>
      </c>
      <c r="D43" s="162">
        <v>2</v>
      </c>
      <c r="E43" s="160" t="str">
        <f>IF(TRIM(การจัดการศึกษา!D16) = "","เป็นค่าว่าง", IF(ISNUMBER(การจัดการศึกษา!D16)=TRUE,IF(IF(AND(การจัดการศึกษา!D16&gt;=0,การจัดการศึกษา!D16&lt;=1),"Y", "N")="Y","OK","กรุณาระบุเลข 0 กับ 1 เท่านั้น" ),IF(TRIM(การจัดการศึกษา!D16) = "-","OK","ไม่เป็นตัวเลข")))</f>
        <v>เป็นค่าว่าง</v>
      </c>
      <c r="F43" s="160" t="str">
        <f>IF(TRIM(การจัดการศึกษา!E16) = "","เป็นค่าว่าง", IF(ISNUMBER(การจัดการศึกษา!E16)=TRUE,IF(IF(AND(การจัดการศึกษา!E16&gt;=0,การจัดการศึกษา!E16&lt;=1),"Y", "N")="Y","OK","กรุณาระบุเลข 0 กับ 1 เท่านั้น" ),IF(TRIM(การจัดการศึกษา!E16) = "-","OK","ไม่เป็นตัวเลข")))</f>
        <v>เป็นค่าว่าง</v>
      </c>
      <c r="G43" s="160" t="str">
        <f>IF(TRIM(การจัดการศึกษา!F16) = "","เป็นค่าว่าง", IF(ISNUMBER(การจัดการศึกษา!F16)=TRUE,IF(IF(AND(การจัดการศึกษา!F16&gt;=0,การจัดการศึกษา!F16&lt;=1),"Y", "N")="Y","OK","กรุณาระบุเลข 0 กับ 1 เท่านั้น" ),IF(TRIM(การจัดการศึกษา!F16) = "-","OK","ไม่เป็นตัวเลข")))</f>
        <v>เป็นค่าว่าง</v>
      </c>
      <c r="H43" s="50">
        <f t="shared" si="0"/>
        <v>0</v>
      </c>
      <c r="I43" s="50">
        <f t="shared" si="1"/>
        <v>0</v>
      </c>
      <c r="J43" s="50">
        <f t="shared" si="2"/>
        <v>0</v>
      </c>
      <c r="K43" s="50">
        <v>1</v>
      </c>
    </row>
    <row r="44" spans="1:11" s="50" customFormat="1" ht="14.25" x14ac:dyDescent="0.2">
      <c r="A44" s="157" t="s">
        <v>269</v>
      </c>
      <c r="B44" s="157" t="s">
        <v>278</v>
      </c>
      <c r="C44" s="158">
        <v>17</v>
      </c>
      <c r="D44" s="162">
        <v>3</v>
      </c>
      <c r="E44" s="160" t="str">
        <f>IF(TRIM(การจัดการศึกษา!D17) = "","เป็นค่าว่าง", IF(ISNUMBER(การจัดการศึกษา!D17)=TRUE,IF(IF(AND(การจัดการศึกษา!D17&gt;=0,การจัดการศึกษา!D17&lt;=1),"Y", "N")="Y","OK","กรุณาระบุเลข 0 กับ 1 เท่านั้น" ),IF(TRIM(การจัดการศึกษา!D17) = "-","OK","ไม่เป็นตัวเลข")))</f>
        <v>เป็นค่าว่าง</v>
      </c>
      <c r="F44" s="160" t="str">
        <f>IF(TRIM(การจัดการศึกษา!E17) = "","เป็นค่าว่าง", IF(ISNUMBER(การจัดการศึกษา!E17)=TRUE,IF(IF(AND(การจัดการศึกษา!E17&gt;=0,การจัดการศึกษา!E17&lt;=1),"Y", "N")="Y","OK","กรุณาระบุเลข 0 กับ 1 เท่านั้น" ),IF(TRIM(การจัดการศึกษา!E17) = "-","OK","ไม่เป็นตัวเลข")))</f>
        <v>เป็นค่าว่าง</v>
      </c>
      <c r="G44" s="160" t="str">
        <f>IF(TRIM(การจัดการศึกษา!F17) = "","เป็นค่าว่าง", IF(ISNUMBER(การจัดการศึกษา!F17)=TRUE,IF(IF(AND(การจัดการศึกษา!F17&gt;=0,การจัดการศึกษา!F17&lt;=1),"Y", "N")="Y","OK","กรุณาระบุเลข 0 กับ 1 เท่านั้น" ),IF(TRIM(การจัดการศึกษา!F17) = "-","OK","ไม่เป็นตัวเลข")))</f>
        <v>เป็นค่าว่าง</v>
      </c>
      <c r="H44" s="50">
        <f t="shared" si="0"/>
        <v>0</v>
      </c>
      <c r="I44" s="50">
        <f t="shared" si="1"/>
        <v>0</v>
      </c>
      <c r="J44" s="50">
        <f t="shared" si="2"/>
        <v>0</v>
      </c>
      <c r="K44" s="50">
        <v>1</v>
      </c>
    </row>
    <row r="45" spans="1:11" s="50" customFormat="1" ht="14.25" x14ac:dyDescent="0.2">
      <c r="A45" s="157" t="s">
        <v>269</v>
      </c>
      <c r="B45" s="157" t="s">
        <v>278</v>
      </c>
      <c r="C45" s="158">
        <v>18</v>
      </c>
      <c r="D45" s="162">
        <v>4</v>
      </c>
      <c r="E45" s="160" t="str">
        <f>IF(TRIM(การจัดการศึกษา!D18) = "","เป็นค่าว่าง", IF(ISNUMBER(การจัดการศึกษา!D18)=TRUE,IF(IF(AND(การจัดการศึกษา!D18&gt;=0,การจัดการศึกษา!D18&lt;=1),"Y", "N")="Y","OK","กรุณาระบุเลข 0 กับ 1 เท่านั้น" ),IF(TRIM(การจัดการศึกษา!D18) = "-","OK","ไม่เป็นตัวเลข")))</f>
        <v>เป็นค่าว่าง</v>
      </c>
      <c r="F45" s="160" t="str">
        <f>IF(TRIM(การจัดการศึกษา!E18) = "","เป็นค่าว่าง", IF(ISNUMBER(การจัดการศึกษา!E18)=TRUE,IF(IF(AND(การจัดการศึกษา!E18&gt;=0,การจัดการศึกษา!E18&lt;=1),"Y", "N")="Y","OK","กรุณาระบุเลข 0 กับ 1 เท่านั้น" ),IF(TRIM(การจัดการศึกษา!E18) = "-","OK","ไม่เป็นตัวเลข")))</f>
        <v>เป็นค่าว่าง</v>
      </c>
      <c r="G45" s="160" t="str">
        <f>IF(TRIM(การจัดการศึกษา!F18) = "","เป็นค่าว่าง", IF(ISNUMBER(การจัดการศึกษา!F18)=TRUE,IF(IF(AND(การจัดการศึกษา!F18&gt;=0,การจัดการศึกษา!F18&lt;=1),"Y", "N")="Y","OK","กรุณาระบุเลข 0 กับ 1 เท่านั้น" ),IF(TRIM(การจัดการศึกษา!F18) = "-","OK","ไม่เป็นตัวเลข")))</f>
        <v>เป็นค่าว่าง</v>
      </c>
      <c r="H45" s="50">
        <f t="shared" si="0"/>
        <v>0</v>
      </c>
      <c r="I45" s="50">
        <f t="shared" si="1"/>
        <v>0</v>
      </c>
      <c r="J45" s="50">
        <f t="shared" si="2"/>
        <v>0</v>
      </c>
      <c r="K45" s="50">
        <v>1</v>
      </c>
    </row>
    <row r="46" spans="1:11" s="50" customFormat="1" ht="14.25" x14ac:dyDescent="0.2">
      <c r="A46" s="157" t="s">
        <v>269</v>
      </c>
      <c r="B46" s="157" t="s">
        <v>278</v>
      </c>
      <c r="C46" s="158">
        <v>19</v>
      </c>
      <c r="D46" s="158">
        <v>39</v>
      </c>
      <c r="E46" s="160" t="str">
        <f>IF(TRIM(การจัดการศึกษา!D19) = "","เป็นค่าว่าง", IF(ISNUMBER(การจัดการศึกษา!D19)=TRUE,IF(การจัดการศึกษา!$D$22 &gt;= การจัดการศึกษา!D19,"OK","จำนวนมากกว่ารายการที่ 42"),IF(TRIM(การจัดการศึกษา!D19) = "-","OK","ไม่เป็นตัวเลข")))</f>
        <v>เป็นค่าว่าง</v>
      </c>
      <c r="F46" s="160" t="str">
        <f>IF(TRIM(การจัดการศึกษา!E19) = "","เป็นค่าว่าง", IF(ISNUMBER(การจัดการศึกษา!E19)=TRUE,IF(การจัดการศึกษา!$E$22 &gt;= การจัดการศึกษา!E19,"OK","จำนวนมากกว่ารายการที่ 42"),IF(TRIM(การจัดการศึกษา!E19) = "-","OK","ไม่เป็นตัวเลข")))</f>
        <v>เป็นค่าว่าง</v>
      </c>
      <c r="G46" s="160" t="str">
        <f>IF(TRIM(การจัดการศึกษา!F19) = "","เป็นค่าว่าง", IF(ISNUMBER(การจัดการศึกษา!F19)=TRUE,IF(การจัดการศึกษา!$F$22 &gt;= การจัดการศึกษา!F19,"OK","จำนวนมากกว่ารายการที่ 42"),IF(TRIM(การจัดการศึกษา!F19) = "-","OK","ไม่เป็นตัวเลข")))</f>
        <v>เป็นค่าว่าง</v>
      </c>
      <c r="H46" s="50">
        <f t="shared" si="0"/>
        <v>0</v>
      </c>
      <c r="I46" s="50">
        <f t="shared" si="1"/>
        <v>0</v>
      </c>
      <c r="J46" s="50">
        <f t="shared" si="2"/>
        <v>0</v>
      </c>
      <c r="K46" s="50">
        <v>1</v>
      </c>
    </row>
    <row r="47" spans="1:11" s="50" customFormat="1" ht="14.25" x14ac:dyDescent="0.2">
      <c r="A47" s="157" t="s">
        <v>269</v>
      </c>
      <c r="B47" s="157" t="s">
        <v>278</v>
      </c>
      <c r="C47" s="158">
        <v>20</v>
      </c>
      <c r="D47" s="158">
        <v>40</v>
      </c>
      <c r="E47" s="160" t="str">
        <f>IF(TRIM(การจัดการศึกษา!D20) = "","เป็นค่าว่าง", IF(ISNUMBER(การจัดการศึกษา!D20)=TRUE,IF(IF(AND(การจัดการศึกษา!D20&gt;=0,การจัดการศึกษา!D20&lt;=1),"Y", "N")="Y","OK","กรุณาระบุเลข 0 กับ 1 เท่านั้น" ),IF(TRIM(การจัดการศึกษา!D20) = "-","OK","ไม่เป็นตัวเลข")))</f>
        <v>เป็นค่าว่าง</v>
      </c>
      <c r="F47" s="160" t="str">
        <f>IF(TRIM(การจัดการศึกษา!E20) = "","เป็นค่าว่าง", IF(ISNUMBER(การจัดการศึกษา!E20)=TRUE,IF(IF(AND(การจัดการศึกษา!E20&gt;=0,การจัดการศึกษา!E20&lt;=1),"Y", "N")="Y","OK","กรุณาระบุเลข 0 กับ 1 เท่านั้น" ),IF(TRIM(การจัดการศึกษา!E20) = "-","OK","ไม่เป็นตัวเลข")))</f>
        <v>เป็นค่าว่าง</v>
      </c>
      <c r="G47" s="160" t="str">
        <f>IF(TRIM(การจัดการศึกษา!F20) = "","เป็นค่าว่าง", IF(ISNUMBER(การจัดการศึกษา!F20)=TRUE,IF(IF(AND(การจัดการศึกษา!F20&gt;=0,การจัดการศึกษา!F20&lt;=1),"Y", "N")="Y","OK","กรุณาระบุเลข 0 กับ 1 เท่านั้น" ),IF(TRIM(การจัดการศึกษา!F20) = "-","OK","ไม่เป็นตัวเลข")))</f>
        <v>เป็นค่าว่าง</v>
      </c>
      <c r="H47" s="50">
        <f t="shared" si="0"/>
        <v>0</v>
      </c>
      <c r="I47" s="50">
        <f t="shared" si="1"/>
        <v>0</v>
      </c>
      <c r="J47" s="50">
        <f t="shared" si="2"/>
        <v>0</v>
      </c>
      <c r="K47" s="50">
        <v>1</v>
      </c>
    </row>
    <row r="48" spans="1:11" s="50" customFormat="1" ht="14.25" x14ac:dyDescent="0.2">
      <c r="A48" s="157" t="s">
        <v>269</v>
      </c>
      <c r="B48" s="157" t="s">
        <v>278</v>
      </c>
      <c r="C48" s="158">
        <v>21</v>
      </c>
      <c r="D48" s="158">
        <v>41</v>
      </c>
      <c r="E48" s="160" t="str">
        <f>IF(TRIM(การจัดการศึกษา!D21) = "","เป็นค่าว่าง", IF(ISNUMBER(การจัดการศึกษา!D21)=TRUE,IF(การจัดการศึกษา!$D$22 &gt;= การจัดการศึกษา!D21,"OK","จำนวนมากกว่ารายการที่ 42"),IF(TRIM(การจัดการศึกษา!D21) = "-","OK","ไม่เป็นตัวเลข")))</f>
        <v>เป็นค่าว่าง</v>
      </c>
      <c r="F48" s="160" t="str">
        <f>IF(TRIM(การจัดการศึกษา!E21) = "","เป็นค่าว่าง", IF(ISNUMBER(การจัดการศึกษา!E21)=TRUE,IF(การจัดการศึกษา!$E$22 &gt;= การจัดการศึกษา!E21,"OK","จำนวนมากกว่ารายการที่ 42"),IF(TRIM(การจัดการศึกษา!E21) = "-","OK","ไม่เป็นตัวเลข")))</f>
        <v>เป็นค่าว่าง</v>
      </c>
      <c r="G48" s="160" t="str">
        <f>IF(TRIM(การจัดการศึกษา!F21) = "","เป็นค่าว่าง", IF(ISNUMBER(การจัดการศึกษา!F21)=TRUE,IF(การจัดการศึกษา!$F$22 &gt;= การจัดการศึกษา!F21,"OK","จำนวนมากกว่ารายการที่ 42"),IF(TRIM(การจัดการศึกษา!F21) = "-","OK","ไม่เป็นตัวเลข")))</f>
        <v>เป็นค่าว่าง</v>
      </c>
      <c r="H48" s="50">
        <f t="shared" si="0"/>
        <v>0</v>
      </c>
      <c r="I48" s="50">
        <f t="shared" si="1"/>
        <v>0</v>
      </c>
      <c r="J48" s="50">
        <f t="shared" si="2"/>
        <v>0</v>
      </c>
      <c r="K48" s="50">
        <v>1</v>
      </c>
    </row>
    <row r="49" spans="1:11" s="50" customFormat="1" ht="14.25" x14ac:dyDescent="0.2">
      <c r="A49" s="157" t="s">
        <v>269</v>
      </c>
      <c r="B49" s="157" t="s">
        <v>278</v>
      </c>
      <c r="C49" s="158">
        <v>22</v>
      </c>
      <c r="D49" s="158">
        <v>42</v>
      </c>
      <c r="E49" s="160" t="str">
        <f>IF(TRIM(การจัดการศึกษา!D22) = "","เป็นค่าว่าง", IF(ISNUMBER(การจัดการศึกษา!D22)=TRUE,"OK",IF(TRIM(การจัดการศึกษา!D22) = "-","OK","ไม่เป็นตัวเลข")))</f>
        <v>เป็นค่าว่าง</v>
      </c>
      <c r="F49" s="160" t="str">
        <f>IF(TRIM(การจัดการศึกษา!E22) = "","เป็นค่าว่าง", IF(ISNUMBER(การจัดการศึกษา!E22)=TRUE,"OK",IF(TRIM(การจัดการศึกษา!E22) = "-","OK","ไม่เป็นตัวเลข")))</f>
        <v>เป็นค่าว่าง</v>
      </c>
      <c r="G49" s="160" t="str">
        <f>IF(TRIM(การจัดการศึกษา!F22) = "","เป็นค่าว่าง", IF(ISNUMBER(การจัดการศึกษา!F22)=TRUE,"OK",IF(TRIM(การจัดการศึกษา!F22) = "-","OK","ไม่เป็นตัวเลข")))</f>
        <v>เป็นค่าว่าง</v>
      </c>
      <c r="H49" s="50">
        <f t="shared" si="0"/>
        <v>0</v>
      </c>
      <c r="I49" s="50">
        <f t="shared" si="1"/>
        <v>0</v>
      </c>
      <c r="J49" s="50">
        <f t="shared" si="2"/>
        <v>0</v>
      </c>
      <c r="K49" s="50">
        <v>1</v>
      </c>
    </row>
    <row r="50" spans="1:11" s="50" customFormat="1" ht="14.25" x14ac:dyDescent="0.2">
      <c r="A50" s="157" t="s">
        <v>269</v>
      </c>
      <c r="B50" s="157" t="s">
        <v>278</v>
      </c>
      <c r="C50" s="158">
        <v>23</v>
      </c>
      <c r="D50" s="158">
        <v>43</v>
      </c>
      <c r="E50" s="160" t="str">
        <f>IF(TRIM(การจัดการศึกษา!D23) = "","เป็นค่าว่าง", IF(ISNUMBER(การจัดการศึกษา!D23)=TRUE,IF(IF(AND(การจัดการศึกษา!D23&gt;=1,การจัดการศึกษา!D23&lt;=5),"Y", "N")="Y","OK","กรุณาระบุเลข 1 ถึง 5 เท่านั้น" ),IF(TRIM(การจัดการศึกษา!D23) = "-","OK","ไม่เป็นตัวเลข")))</f>
        <v>เป็นค่าว่าง</v>
      </c>
      <c r="F50" s="160" t="str">
        <f>IF(TRIM(การจัดการศึกษา!E23) = "","เป็นค่าว่าง", IF(ISNUMBER(การจัดการศึกษา!E23)=TRUE,IF(IF(AND(การจัดการศึกษา!E23&gt;=1,การจัดการศึกษา!E23&lt;=5),"Y", "N")="Y","OK","กรุณาระบุเลข 1 ถึง 5 เท่านั้น" ),IF(TRIM(การจัดการศึกษา!E23) = "-","OK","ไม่เป็นตัวเลข")))</f>
        <v>เป็นค่าว่าง</v>
      </c>
      <c r="G50" s="160" t="str">
        <f>IF(TRIM(การจัดการศึกษา!F23) = "","เป็นค่าว่าง", IF(ISNUMBER(การจัดการศึกษา!F23)=TRUE,IF(IF(AND(การจัดการศึกษา!F23&gt;=1,การจัดการศึกษา!F23&lt;=5),"Y", "N")="Y","OK","กรุณาระบุเลข 1 ถึง 5 เท่านั้น" ),IF(TRIM(การจัดการศึกษา!F23) = "-","OK","ไม่เป็นตัวเลข")))</f>
        <v>เป็นค่าว่าง</v>
      </c>
      <c r="H50" s="50">
        <f t="shared" si="0"/>
        <v>0</v>
      </c>
      <c r="I50" s="50">
        <f t="shared" si="1"/>
        <v>0</v>
      </c>
      <c r="J50" s="50">
        <f t="shared" si="2"/>
        <v>0</v>
      </c>
      <c r="K50" s="50">
        <v>1</v>
      </c>
    </row>
    <row r="51" spans="1:11" s="50" customFormat="1" ht="14.25" x14ac:dyDescent="0.2">
      <c r="A51" s="157" t="s">
        <v>269</v>
      </c>
      <c r="B51" s="157" t="s">
        <v>278</v>
      </c>
      <c r="C51" s="158">
        <v>24</v>
      </c>
      <c r="D51" s="158">
        <v>44</v>
      </c>
      <c r="E51" s="160" t="str">
        <f>IF(TRIM(การจัดการศึกษา!D24) = "","เป็นค่าว่าง", IF(ISNUMBER(การจัดการศึกษา!D24)=TRUE,IF(การจัดการศึกษา!$D$25 &gt;= การจัดการศึกษา!D24,"OK","จำนวนมากกว่ารายการที่ 45"),IF(TRIM(การจัดการศึกษา!D24) = "-","OK","ไม่เป็นตัวเลข")))</f>
        <v>เป็นค่าว่าง</v>
      </c>
      <c r="F51" s="160" t="str">
        <f>IF(TRIM(การจัดการศึกษา!E24) = "","เป็นค่าว่าง", IF(ISNUMBER(การจัดการศึกษา!E24)=TRUE,IF(การจัดการศึกษา!$E$25 &gt;= การจัดการศึกษา!E24,"OK","จำนวนมากกว่ารายการที่ 45"),IF(TRIM(การจัดการศึกษา!E24) = "-","OK","ไม่เป็นตัวเลข")))</f>
        <v>เป็นค่าว่าง</v>
      </c>
      <c r="G51" s="160" t="str">
        <f>IF(TRIM(การจัดการศึกษา!F24) = "","เป็นค่าว่าง", IF(ISNUMBER(การจัดการศึกษา!F24)=TRUE,IF(การจัดการศึกษา!$F$25 &gt;= การจัดการศึกษา!F24,"OK","จำนวนมากกว่ารายการที่ 45"),IF(TRIM(การจัดการศึกษา!F24) = "-","OK","ไม่เป็นตัวเลข")))</f>
        <v>เป็นค่าว่าง</v>
      </c>
      <c r="H51" s="50">
        <f t="shared" si="0"/>
        <v>0</v>
      </c>
      <c r="I51" s="50">
        <f t="shared" si="1"/>
        <v>0</v>
      </c>
      <c r="J51" s="50">
        <f t="shared" si="2"/>
        <v>0</v>
      </c>
      <c r="K51" s="50">
        <v>1</v>
      </c>
    </row>
    <row r="52" spans="1:11" s="50" customFormat="1" ht="14.25" x14ac:dyDescent="0.2">
      <c r="A52" s="157" t="s">
        <v>269</v>
      </c>
      <c r="B52" s="157" t="s">
        <v>278</v>
      </c>
      <c r="C52" s="158">
        <v>25</v>
      </c>
      <c r="D52" s="158">
        <v>45</v>
      </c>
      <c r="E52" s="160" t="str">
        <f>IF(TRIM(การจัดการศึกษา!D25) = "","เป็นค่าว่าง", IF(ISNUMBER(การจัดการศึกษา!D25)=TRUE,"OK",IF(TRIM(การจัดการศึกษา!D25) = "-","OK","ไม่เป็นตัวเลข")))</f>
        <v>เป็นค่าว่าง</v>
      </c>
      <c r="F52" s="160" t="str">
        <f>IF(TRIM(การจัดการศึกษา!E25) = "","เป็นค่าว่าง", IF(ISNUMBER(การจัดการศึกษา!E25)=TRUE,"OK",IF(TRIM(การจัดการศึกษา!E25) = "-","OK","ไม่เป็นตัวเลข")))</f>
        <v>เป็นค่าว่าง</v>
      </c>
      <c r="G52" s="160" t="str">
        <f>IF(TRIM(การจัดการศึกษา!F25) = "","เป็นค่าว่าง", IF(ISNUMBER(การจัดการศึกษา!F25)=TRUE,"OK",IF(TRIM(การจัดการศึกษา!F25) = "-","OK","ไม่เป็นตัวเลข")))</f>
        <v>เป็นค่าว่าง</v>
      </c>
      <c r="H52" s="50">
        <f t="shared" si="0"/>
        <v>0</v>
      </c>
      <c r="I52" s="50">
        <f t="shared" si="1"/>
        <v>0</v>
      </c>
      <c r="J52" s="50">
        <f t="shared" si="2"/>
        <v>0</v>
      </c>
      <c r="K52" s="50">
        <v>1</v>
      </c>
    </row>
    <row r="53" spans="1:11" s="50" customFormat="1" ht="14.25" x14ac:dyDescent="0.2">
      <c r="A53" s="157" t="s">
        <v>269</v>
      </c>
      <c r="B53" s="157" t="s">
        <v>278</v>
      </c>
      <c r="C53" s="158">
        <v>26</v>
      </c>
      <c r="D53" s="158">
        <v>46</v>
      </c>
      <c r="E53" s="160" t="str">
        <f>IF(TRIM(การจัดการศึกษา!D26) = "","เป็นค่าว่าง", IF(ISNUMBER(การจัดการศึกษา!D26)=TRUE,IF(IF(AND(การจัดการศึกษา!D26&gt;=1,การจัดการศึกษา!D26&lt;=5),"Y", "N")="Y","OK","กรุณาระบุเลข 1 ถึง 5 เท่านั้น" ),IF(TRIM(การจัดการศึกษา!D26) = "-","OK","ไม่เป็นตัวเลข")))</f>
        <v>เป็นค่าว่าง</v>
      </c>
      <c r="F53" s="160" t="str">
        <f>IF(TRIM(การจัดการศึกษา!E26) = "","เป็นค่าว่าง", IF(ISNUMBER(การจัดการศึกษา!E26)=TRUE,IF(IF(AND(การจัดการศึกษา!E26&gt;=1,การจัดการศึกษา!E26&lt;=5),"Y", "N")="Y","OK","กรุณาระบุเลข 1 ถึง 5 เท่านั้น" ),IF(TRIM(การจัดการศึกษา!E26) = "-","OK","ไม่เป็นตัวเลข")))</f>
        <v>เป็นค่าว่าง</v>
      </c>
      <c r="G53" s="160" t="str">
        <f>IF(TRIM(การจัดการศึกษา!F26) = "","เป็นค่าว่าง", IF(ISNUMBER(การจัดการศึกษา!F26)=TRUE,IF(IF(AND(การจัดการศึกษา!F26&gt;=1,การจัดการศึกษา!F26&lt;=5),"Y", "N")="Y","OK","กรุณาระบุเลข 1 ถึง 5 เท่านั้น" ),IF(TRIM(การจัดการศึกษา!F26) = "-","OK","ไม่เป็นตัวเลข")))</f>
        <v>เป็นค่าว่าง</v>
      </c>
      <c r="H53" s="50">
        <f t="shared" si="0"/>
        <v>0</v>
      </c>
      <c r="I53" s="50">
        <f t="shared" si="1"/>
        <v>0</v>
      </c>
      <c r="J53" s="50">
        <f t="shared" si="2"/>
        <v>0</v>
      </c>
      <c r="K53" s="50">
        <v>1</v>
      </c>
    </row>
    <row r="54" spans="1:11" s="50" customFormat="1" ht="14.25" x14ac:dyDescent="0.2">
      <c r="A54" s="157" t="s">
        <v>269</v>
      </c>
      <c r="B54" s="157" t="s">
        <v>278</v>
      </c>
      <c r="C54" s="158">
        <v>27</v>
      </c>
      <c r="D54" s="158">
        <v>47</v>
      </c>
      <c r="E54" s="161"/>
      <c r="F54" s="161"/>
      <c r="G54" s="161"/>
      <c r="H54" s="51"/>
      <c r="I54" s="51"/>
      <c r="J54" s="51"/>
      <c r="K54" s="51"/>
    </row>
    <row r="55" spans="1:11" s="50" customFormat="1" ht="14.25" x14ac:dyDescent="0.2">
      <c r="A55" s="157" t="s">
        <v>269</v>
      </c>
      <c r="B55" s="157" t="s">
        <v>278</v>
      </c>
      <c r="C55" s="158">
        <v>28</v>
      </c>
      <c r="D55" s="158"/>
      <c r="E55" s="160" t="str">
        <f>IF(TRIM(การจัดการศึกษา!D28) = "","เป็นค่าว่าง", IF(ISNUMBER(การจัดการศึกษา!D28)=TRUE,IF(IF(AND(การจัดการศึกษา!D28&gt;=0,การจัดการศึกษา!D28&lt;=1),"Y", "N")="Y","OK","กรุณาระบุเลข 0 กับ 1 เท่านั้น" ),IF(TRIM(การจัดการศึกษา!D28) = "-","OK","ไม่เป็นตัวเลข")))</f>
        <v>เป็นค่าว่าง</v>
      </c>
      <c r="F55" s="160" t="str">
        <f>IF(TRIM(การจัดการศึกษา!E28) = "","เป็นค่าว่าง", IF(ISNUMBER(การจัดการศึกษา!E28)=TRUE,IF(IF(AND(การจัดการศึกษา!E28&gt;=0,การจัดการศึกษา!E28&lt;=1),"Y", "N")="Y","OK","กรุณาระบุเลข 0 กับ 1 เท่านั้น" ),IF(TRIM(การจัดการศึกษา!E28) = "-","OK","ไม่เป็นตัวเลข")))</f>
        <v>เป็นค่าว่าง</v>
      </c>
      <c r="G55" s="160" t="str">
        <f>IF(TRIM(การจัดการศึกษา!F28) = "","เป็นค่าว่าง", IF(ISNUMBER(การจัดการศึกษา!F28)=TRUE,IF(IF(AND(การจัดการศึกษา!F28&gt;=0,การจัดการศึกษา!F28&lt;=1),"Y", "N")="Y","OK","กรุณาระบุเลข 0 กับ 1 เท่านั้น" ),IF(TRIM(การจัดการศึกษา!F28) = "-","OK","ไม่เป็นตัวเลข")))</f>
        <v>เป็นค่าว่าง</v>
      </c>
      <c r="H55" s="50">
        <f t="shared" si="0"/>
        <v>0</v>
      </c>
      <c r="I55" s="50">
        <f t="shared" si="1"/>
        <v>0</v>
      </c>
      <c r="J55" s="50">
        <f t="shared" si="2"/>
        <v>0</v>
      </c>
      <c r="K55" s="50">
        <v>1</v>
      </c>
    </row>
    <row r="56" spans="1:11" s="50" customFormat="1" ht="14.25" x14ac:dyDescent="0.2">
      <c r="A56" s="157" t="s">
        <v>269</v>
      </c>
      <c r="B56" s="157" t="s">
        <v>278</v>
      </c>
      <c r="C56" s="158">
        <v>29</v>
      </c>
      <c r="D56" s="158">
        <v>48</v>
      </c>
      <c r="E56" s="161"/>
      <c r="F56" s="161"/>
      <c r="G56" s="161"/>
      <c r="H56" s="51"/>
      <c r="I56" s="51"/>
      <c r="J56" s="51"/>
      <c r="K56" s="51"/>
    </row>
    <row r="57" spans="1:11" s="50" customFormat="1" ht="14.25" x14ac:dyDescent="0.2">
      <c r="A57" s="157" t="s">
        <v>269</v>
      </c>
      <c r="B57" s="157" t="s">
        <v>278</v>
      </c>
      <c r="C57" s="158">
        <v>30</v>
      </c>
      <c r="D57" s="162">
        <v>1</v>
      </c>
      <c r="E57" s="160" t="str">
        <f>IF(TRIM(การจัดการศึกษา!D30) = "","เป็นค่าว่าง", IF(ISNUMBER(การจัดการศึกษา!D30)=TRUE,IF(IF(AND(การจัดการศึกษา!D30&gt;=0,การจัดการศึกษา!D30&lt;=1),"Y", "N")="Y","OK","กรุณาระบุเลข 0 กับ 1 เท่านั้น" ),IF(TRIM(การจัดการศึกษา!D30) = "-","OK","ไม่เป็นตัวเลข")))</f>
        <v>เป็นค่าว่าง</v>
      </c>
      <c r="F57" s="160" t="str">
        <f>IF(TRIM(การจัดการศึกษา!E30) = "","เป็นค่าว่าง", IF(ISNUMBER(การจัดการศึกษา!E30)=TRUE,IF(IF(AND(การจัดการศึกษา!E30&gt;=0,การจัดการศึกษา!E30&lt;=1),"Y", "N")="Y","OK","กรุณาระบุเลข 0 กับ 1 เท่านั้น" ),IF(TRIM(การจัดการศึกษา!E30) = "-","OK","ไม่เป็นตัวเลข")))</f>
        <v>เป็นค่าว่าง</v>
      </c>
      <c r="G57" s="160" t="str">
        <f>IF(TRIM(การจัดการศึกษา!F30) = "","เป็นค่าว่าง", IF(ISNUMBER(การจัดการศึกษา!F30)=TRUE,IF(IF(AND(การจัดการศึกษา!F30&gt;=0,การจัดการศึกษา!F30&lt;=1),"Y", "N")="Y","OK","กรุณาระบุเลข 0 กับ 1 เท่านั้น" ),IF(TRIM(การจัดการศึกษา!F30) = "-","OK","ไม่เป็นตัวเลข")))</f>
        <v>เป็นค่าว่าง</v>
      </c>
      <c r="H57" s="50">
        <f t="shared" si="0"/>
        <v>0</v>
      </c>
      <c r="I57" s="50">
        <f t="shared" si="1"/>
        <v>0</v>
      </c>
      <c r="J57" s="50">
        <f t="shared" si="2"/>
        <v>0</v>
      </c>
      <c r="K57" s="50">
        <v>1</v>
      </c>
    </row>
    <row r="58" spans="1:11" s="50" customFormat="1" ht="14.25" x14ac:dyDescent="0.2">
      <c r="A58" s="157" t="s">
        <v>269</v>
      </c>
      <c r="B58" s="157" t="s">
        <v>278</v>
      </c>
      <c r="C58" s="158">
        <v>31</v>
      </c>
      <c r="D58" s="162">
        <v>2</v>
      </c>
      <c r="E58" s="160" t="str">
        <f>IF(TRIM(การจัดการศึกษา!D31) = "","เป็นค่าว่าง", IF(ISNUMBER(การจัดการศึกษา!D31)=TRUE,IF(IF(AND(การจัดการศึกษา!D31&gt;=0,การจัดการศึกษา!D31&lt;=1),"Y", "N")="Y","OK","กรุณาระบุเลข 0 กับ 1 เท่านั้น" ),IF(TRIM(การจัดการศึกษา!D31) = "-","OK","ไม่เป็นตัวเลข")))</f>
        <v>เป็นค่าว่าง</v>
      </c>
      <c r="F58" s="160" t="str">
        <f>IF(TRIM(การจัดการศึกษา!E31) = "","เป็นค่าว่าง", IF(ISNUMBER(การจัดการศึกษา!E31)=TRUE,IF(IF(AND(การจัดการศึกษา!E31&gt;=0,การจัดการศึกษา!E31&lt;=1),"Y", "N")="Y","OK","กรุณาระบุเลข 0 กับ 1 เท่านั้น" ),IF(TRIM(การจัดการศึกษา!E31) = "-","OK","ไม่เป็นตัวเลข")))</f>
        <v>เป็นค่าว่าง</v>
      </c>
      <c r="G58" s="160" t="str">
        <f>IF(TRIM(การจัดการศึกษา!F31) = "","เป็นค่าว่าง", IF(ISNUMBER(การจัดการศึกษา!F31)=TRUE,IF(IF(AND(การจัดการศึกษา!F31&gt;=0,การจัดการศึกษา!F31&lt;=1),"Y", "N")="Y","OK","กรุณาระบุเลข 0 กับ 1 เท่านั้น" ),IF(TRIM(การจัดการศึกษา!F31) = "-","OK","ไม่เป็นตัวเลข")))</f>
        <v>เป็นค่าว่าง</v>
      </c>
      <c r="H58" s="50">
        <f t="shared" si="0"/>
        <v>0</v>
      </c>
      <c r="I58" s="50">
        <f t="shared" si="1"/>
        <v>0</v>
      </c>
      <c r="J58" s="50">
        <f t="shared" si="2"/>
        <v>0</v>
      </c>
      <c r="K58" s="50">
        <v>1</v>
      </c>
    </row>
    <row r="59" spans="1:11" s="50" customFormat="1" ht="14.25" x14ac:dyDescent="0.2">
      <c r="A59" s="157" t="s">
        <v>269</v>
      </c>
      <c r="B59" s="157" t="s">
        <v>278</v>
      </c>
      <c r="C59" s="158">
        <v>32</v>
      </c>
      <c r="D59" s="162">
        <v>3</v>
      </c>
      <c r="E59" s="160" t="str">
        <f>IF(TRIM(การจัดการศึกษา!D32) = "","เป็นค่าว่าง", IF(ISNUMBER(การจัดการศึกษา!D32)=TRUE,IF(IF(AND(การจัดการศึกษา!D32&gt;=0,การจัดการศึกษา!D32&lt;=1),"Y", "N")="Y","OK","กรุณาระบุเลข 0 กับ 1 เท่านั้น" ),IF(TRIM(การจัดการศึกษา!D32) = "-","OK","ไม่เป็นตัวเลข")))</f>
        <v>เป็นค่าว่าง</v>
      </c>
      <c r="F59" s="160" t="str">
        <f>IF(TRIM(การจัดการศึกษา!E32) = "","เป็นค่าว่าง", IF(ISNUMBER(การจัดการศึกษา!E32)=TRUE,IF(IF(AND(การจัดการศึกษา!E32&gt;=0,การจัดการศึกษา!E32&lt;=1),"Y", "N")="Y","OK","กรุณาระบุเลข 0 กับ 1 เท่านั้น" ),IF(TRIM(การจัดการศึกษา!E32) = "-","OK","ไม่เป็นตัวเลข")))</f>
        <v>เป็นค่าว่าง</v>
      </c>
      <c r="G59" s="160" t="str">
        <f>IF(TRIM(การจัดการศึกษา!F32) = "","เป็นค่าว่าง", IF(ISNUMBER(การจัดการศึกษา!F32)=TRUE,IF(IF(AND(การจัดการศึกษา!F32&gt;=0,การจัดการศึกษา!F32&lt;=1),"Y", "N")="Y","OK","กรุณาระบุเลข 0 กับ 1 เท่านั้น" ),IF(TRIM(การจัดการศึกษา!F32) = "-","OK","ไม่เป็นตัวเลข")))</f>
        <v>เป็นค่าว่าง</v>
      </c>
      <c r="H59" s="50">
        <f t="shared" si="0"/>
        <v>0</v>
      </c>
      <c r="I59" s="50">
        <f t="shared" si="1"/>
        <v>0</v>
      </c>
      <c r="J59" s="50">
        <f t="shared" si="2"/>
        <v>0</v>
      </c>
      <c r="K59" s="50">
        <v>1</v>
      </c>
    </row>
    <row r="60" spans="1:11" s="50" customFormat="1" ht="14.25" x14ac:dyDescent="0.2">
      <c r="A60" s="157" t="s">
        <v>269</v>
      </c>
      <c r="B60" s="157" t="s">
        <v>278</v>
      </c>
      <c r="C60" s="158">
        <v>33</v>
      </c>
      <c r="D60" s="162">
        <v>4</v>
      </c>
      <c r="E60" s="160" t="str">
        <f>IF(TRIM(การจัดการศึกษา!D33) = "","เป็นค่าว่าง", IF(ISNUMBER(การจัดการศึกษา!D33)=TRUE,IF(IF(AND(การจัดการศึกษา!D33&gt;=0,การจัดการศึกษา!D33&lt;=1),"Y", "N")="Y","OK","กรุณาระบุเลข 0 กับ 1 เท่านั้น" ),IF(TRIM(การจัดการศึกษา!D33) = "-","OK","ไม่เป็นตัวเลข")))</f>
        <v>เป็นค่าว่าง</v>
      </c>
      <c r="F60" s="160" t="str">
        <f>IF(TRIM(การจัดการศึกษา!E33) = "","เป็นค่าว่าง", IF(ISNUMBER(การจัดการศึกษา!E33)=TRUE,IF(IF(AND(การจัดการศึกษา!E33&gt;=0,การจัดการศึกษา!E33&lt;=1),"Y", "N")="Y","OK","กรุณาระบุเลข 0 กับ 1 เท่านั้น" ),IF(TRIM(การจัดการศึกษา!E33) = "-","OK","ไม่เป็นตัวเลข")))</f>
        <v>เป็นค่าว่าง</v>
      </c>
      <c r="G60" s="160" t="str">
        <f>IF(TRIM(การจัดการศึกษา!F33) = "","เป็นค่าว่าง", IF(ISNUMBER(การจัดการศึกษา!F33)=TRUE,IF(IF(AND(การจัดการศึกษา!F33&gt;=0,การจัดการศึกษา!F33&lt;=1),"Y", "N")="Y","OK","กรุณาระบุเลข 0 กับ 1 เท่านั้น" ),IF(TRIM(การจัดการศึกษา!F33) = "-","OK","ไม่เป็นตัวเลข")))</f>
        <v>เป็นค่าว่าง</v>
      </c>
      <c r="H60" s="50">
        <f t="shared" si="0"/>
        <v>0</v>
      </c>
      <c r="I60" s="50">
        <f t="shared" si="1"/>
        <v>0</v>
      </c>
      <c r="J60" s="50">
        <f t="shared" si="2"/>
        <v>0</v>
      </c>
      <c r="K60" s="50">
        <v>1</v>
      </c>
    </row>
    <row r="61" spans="1:11" s="50" customFormat="1" ht="14.25" x14ac:dyDescent="0.2">
      <c r="A61" s="157" t="s">
        <v>269</v>
      </c>
      <c r="B61" s="157" t="s">
        <v>278</v>
      </c>
      <c r="C61" s="158">
        <v>34</v>
      </c>
      <c r="D61" s="162">
        <v>5</v>
      </c>
      <c r="E61" s="160" t="str">
        <f>IF(TRIM(การจัดการศึกษา!D34) = "","เป็นค่าว่าง", IF(ISNUMBER(การจัดการศึกษา!D34)=TRUE,IF(IF(AND(การจัดการศึกษา!D34&gt;=0,การจัดการศึกษา!D34&lt;=1),"Y", "N")="Y","OK","กรุณาระบุเลข 0 กับ 1 เท่านั้น" ),IF(TRIM(การจัดการศึกษา!D34) = "-","OK","ไม่เป็นตัวเลข")))</f>
        <v>เป็นค่าว่าง</v>
      </c>
      <c r="F61" s="160" t="str">
        <f>IF(TRIM(การจัดการศึกษา!E34) = "","เป็นค่าว่าง", IF(ISNUMBER(การจัดการศึกษา!E34)=TRUE,IF(IF(AND(การจัดการศึกษา!E34&gt;=0,การจัดการศึกษา!E34&lt;=1),"Y", "N")="Y","OK","กรุณาระบุเลข 0 กับ 1 เท่านั้น" ),IF(TRIM(การจัดการศึกษา!E34) = "-","OK","ไม่เป็นตัวเลข")))</f>
        <v>เป็นค่าว่าง</v>
      </c>
      <c r="G61" s="160" t="str">
        <f>IF(TRIM(การจัดการศึกษา!F34) = "","เป็นค่าว่าง", IF(ISNUMBER(การจัดการศึกษา!F34)=TRUE,IF(IF(AND(การจัดการศึกษา!F34&gt;=0,การจัดการศึกษา!F34&lt;=1),"Y", "N")="Y","OK","กรุณาระบุเลข 0 กับ 1 เท่านั้น" ),IF(TRIM(การจัดการศึกษา!F34) = "-","OK","ไม่เป็นตัวเลข")))</f>
        <v>เป็นค่าว่าง</v>
      </c>
      <c r="H61" s="50">
        <f t="shared" si="0"/>
        <v>0</v>
      </c>
      <c r="I61" s="50">
        <f t="shared" si="1"/>
        <v>0</v>
      </c>
      <c r="J61" s="50">
        <f t="shared" si="2"/>
        <v>0</v>
      </c>
      <c r="K61" s="50">
        <v>1</v>
      </c>
    </row>
    <row r="62" spans="1:11" s="50" customFormat="1" ht="14.25" x14ac:dyDescent="0.2">
      <c r="A62" s="157" t="s">
        <v>269</v>
      </c>
      <c r="B62" s="157" t="s">
        <v>278</v>
      </c>
      <c r="C62" s="158">
        <v>35</v>
      </c>
      <c r="D62" s="162">
        <v>6</v>
      </c>
      <c r="E62" s="160" t="str">
        <f>IF(TRIM(การจัดการศึกษา!D35) = "","เป็นค่าว่าง", IF(ISNUMBER(การจัดการศึกษา!D35)=TRUE,IF(IF(AND(การจัดการศึกษา!D35&gt;=0,การจัดการศึกษา!D35&lt;=1),"Y", "N")="Y","OK","กรุณาระบุเลข 0 กับ 1 เท่านั้น" ),IF(TRIM(การจัดการศึกษา!D35) = "-","OK","ไม่เป็นตัวเลข")))</f>
        <v>เป็นค่าว่าง</v>
      </c>
      <c r="F62" s="160" t="str">
        <f>IF(TRIM(การจัดการศึกษา!E35) = "","เป็นค่าว่าง", IF(ISNUMBER(การจัดการศึกษา!E35)=TRUE,IF(IF(AND(การจัดการศึกษา!E35&gt;=0,การจัดการศึกษา!E35&lt;=1),"Y", "N")="Y","OK","กรุณาระบุเลข 0 กับ 1 เท่านั้น" ),IF(TRIM(การจัดการศึกษา!E35) = "-","OK","ไม่เป็นตัวเลข")))</f>
        <v>เป็นค่าว่าง</v>
      </c>
      <c r="G62" s="160" t="str">
        <f>IF(TRIM(การจัดการศึกษา!F35) = "","เป็นค่าว่าง", IF(ISNUMBER(การจัดการศึกษา!F35)=TRUE,IF(IF(AND(การจัดการศึกษา!F35&gt;=0,การจัดการศึกษา!F35&lt;=1),"Y", "N")="Y","OK","กรุณาระบุเลข 0 กับ 1 เท่านั้น" ),IF(TRIM(การจัดการศึกษา!F35) = "-","OK","ไม่เป็นตัวเลข")))</f>
        <v>เป็นค่าว่าง</v>
      </c>
      <c r="H62" s="50">
        <f t="shared" si="0"/>
        <v>0</v>
      </c>
      <c r="I62" s="50">
        <f t="shared" si="1"/>
        <v>0</v>
      </c>
      <c r="J62" s="50">
        <f t="shared" si="2"/>
        <v>0</v>
      </c>
      <c r="K62" s="50">
        <v>1</v>
      </c>
    </row>
    <row r="63" spans="1:11" s="50" customFormat="1" ht="14.25" x14ac:dyDescent="0.2">
      <c r="A63" s="157" t="s">
        <v>269</v>
      </c>
      <c r="B63" s="157" t="s">
        <v>278</v>
      </c>
      <c r="C63" s="158">
        <v>36</v>
      </c>
      <c r="D63" s="162">
        <v>7</v>
      </c>
      <c r="E63" s="160" t="str">
        <f>IF(TRIM(การจัดการศึกษา!D36) = "","เป็นค่าว่าง", IF(ISNUMBER(การจัดการศึกษา!D36)=TRUE,IF(IF(AND(การจัดการศึกษา!D36&gt;=0,การจัดการศึกษา!D36&lt;=1),"Y", "N")="Y","OK","กรุณาระบุเลข 0 กับ 1 เท่านั้น" ),IF(TRIM(การจัดการศึกษา!D36) = "-","OK","ไม่เป็นตัวเลข")))</f>
        <v>เป็นค่าว่าง</v>
      </c>
      <c r="F63" s="160" t="str">
        <f>IF(TRIM(การจัดการศึกษา!E36) = "","เป็นค่าว่าง", IF(ISNUMBER(การจัดการศึกษา!E36)=TRUE,IF(IF(AND(การจัดการศึกษา!E36&gt;=0,การจัดการศึกษา!E36&lt;=1),"Y", "N")="Y","OK","กรุณาระบุเลข 0 กับ 1 เท่านั้น" ),IF(TRIM(การจัดการศึกษา!E36) = "-","OK","ไม่เป็นตัวเลข")))</f>
        <v>เป็นค่าว่าง</v>
      </c>
      <c r="G63" s="160" t="str">
        <f>IF(TRIM(การจัดการศึกษา!F36) = "","เป็นค่าว่าง", IF(ISNUMBER(การจัดการศึกษา!F36)=TRUE,IF(IF(AND(การจัดการศึกษา!F36&gt;=0,การจัดการศึกษา!F36&lt;=1),"Y", "N")="Y","OK","กรุณาระบุเลข 0 กับ 1 เท่านั้น" ),IF(TRIM(การจัดการศึกษา!F36) = "-","OK","ไม่เป็นตัวเลข")))</f>
        <v>เป็นค่าว่าง</v>
      </c>
      <c r="H63" s="50">
        <f t="shared" si="0"/>
        <v>0</v>
      </c>
      <c r="I63" s="50">
        <f t="shared" si="1"/>
        <v>0</v>
      </c>
      <c r="J63" s="50">
        <f t="shared" si="2"/>
        <v>0</v>
      </c>
      <c r="K63" s="50">
        <v>1</v>
      </c>
    </row>
    <row r="64" spans="1:11" s="50" customFormat="1" ht="14.25" x14ac:dyDescent="0.2">
      <c r="A64" s="157" t="s">
        <v>269</v>
      </c>
      <c r="B64" s="157" t="s">
        <v>278</v>
      </c>
      <c r="C64" s="158">
        <v>37</v>
      </c>
      <c r="D64" s="162">
        <v>8</v>
      </c>
      <c r="E64" s="160" t="str">
        <f>IF(TRIM(การจัดการศึกษา!D37) = "","เป็นค่าว่าง", IF(ISNUMBER(การจัดการศึกษา!D37)=TRUE,IF(IF(AND(การจัดการศึกษา!D37&gt;=0,การจัดการศึกษา!D37&lt;=1),"Y", "N")="Y","OK","กรุณาระบุเลข 0 กับ 1 เท่านั้น" ),IF(TRIM(การจัดการศึกษา!D37) = "-","OK","ไม่เป็นตัวเลข")))</f>
        <v>เป็นค่าว่าง</v>
      </c>
      <c r="F64" s="160" t="str">
        <f>IF(TRIM(การจัดการศึกษา!E37) = "","เป็นค่าว่าง", IF(ISNUMBER(การจัดการศึกษา!E37)=TRUE,IF(IF(AND(การจัดการศึกษา!E37&gt;=0,การจัดการศึกษา!E37&lt;=1),"Y", "N")="Y","OK","กรุณาระบุเลข 0 กับ 1 เท่านั้น" ),IF(TRIM(การจัดการศึกษา!E37) = "-","OK","ไม่เป็นตัวเลข")))</f>
        <v>เป็นค่าว่าง</v>
      </c>
      <c r="G64" s="160" t="str">
        <f>IF(TRIM(การจัดการศึกษา!F37) = "","เป็นค่าว่าง", IF(ISNUMBER(การจัดการศึกษา!F37)=TRUE,IF(IF(AND(การจัดการศึกษา!F37&gt;=0,การจัดการศึกษา!F37&lt;=1),"Y", "N")="Y","OK","กรุณาระบุเลข 0 กับ 1 เท่านั้น" ),IF(TRIM(การจัดการศึกษา!F37) = "-","OK","ไม่เป็นตัวเลข")))</f>
        <v>เป็นค่าว่าง</v>
      </c>
      <c r="H64" s="50">
        <f t="shared" si="0"/>
        <v>0</v>
      </c>
      <c r="I64" s="50">
        <f t="shared" si="1"/>
        <v>0</v>
      </c>
      <c r="J64" s="50">
        <f t="shared" si="2"/>
        <v>0</v>
      </c>
      <c r="K64" s="50">
        <v>1</v>
      </c>
    </row>
    <row r="65" spans="1:11" s="50" customFormat="1" ht="14.25" x14ac:dyDescent="0.2">
      <c r="A65" s="157" t="s">
        <v>269</v>
      </c>
      <c r="B65" s="157" t="s">
        <v>278</v>
      </c>
      <c r="C65" s="158">
        <v>38</v>
      </c>
      <c r="D65" s="162">
        <v>9</v>
      </c>
      <c r="E65" s="160" t="str">
        <f>IF(TRIM(การจัดการศึกษา!D38) = "","เป็นค่าว่าง", IF(ISNUMBER(การจัดการศึกษา!D38)=TRUE,IF(IF(AND(การจัดการศึกษา!D38&gt;=0,การจัดการศึกษา!D38&lt;=1),"Y", "N")="Y","OK","กรุณาระบุเลข 0 กับ 1 เท่านั้น" ),IF(TRIM(การจัดการศึกษา!D38) = "-","OK","ไม่เป็นตัวเลข")))</f>
        <v>เป็นค่าว่าง</v>
      </c>
      <c r="F65" s="160" t="str">
        <f>IF(TRIM(การจัดการศึกษา!E38) = "","เป็นค่าว่าง", IF(ISNUMBER(การจัดการศึกษา!E38)=TRUE,IF(IF(AND(การจัดการศึกษา!E38&gt;=0,การจัดการศึกษา!E38&lt;=1),"Y", "N")="Y","OK","กรุณาระบุเลข 0 กับ 1 เท่านั้น" ),IF(TRIM(การจัดการศึกษา!E38) = "-","OK","ไม่เป็นตัวเลข")))</f>
        <v>เป็นค่าว่าง</v>
      </c>
      <c r="G65" s="160" t="str">
        <f>IF(TRIM(การจัดการศึกษา!F38) = "","เป็นค่าว่าง", IF(ISNUMBER(การจัดการศึกษา!F38)=TRUE,IF(IF(AND(การจัดการศึกษา!F38&gt;=0,การจัดการศึกษา!F38&lt;=1),"Y", "N")="Y","OK","กรุณาระบุเลข 0 กับ 1 เท่านั้น" ),IF(TRIM(การจัดการศึกษา!F38) = "-","OK","ไม่เป็นตัวเลข")))</f>
        <v>เป็นค่าว่าง</v>
      </c>
      <c r="H65" s="50">
        <f t="shared" si="0"/>
        <v>0</v>
      </c>
      <c r="I65" s="50">
        <f t="shared" si="1"/>
        <v>0</v>
      </c>
      <c r="J65" s="50">
        <f t="shared" si="2"/>
        <v>0</v>
      </c>
      <c r="K65" s="50">
        <v>1</v>
      </c>
    </row>
    <row r="66" spans="1:11" s="50" customFormat="1" ht="14.25" x14ac:dyDescent="0.2">
      <c r="A66" s="157" t="s">
        <v>269</v>
      </c>
      <c r="B66" s="157" t="s">
        <v>278</v>
      </c>
      <c r="C66" s="158">
        <v>39</v>
      </c>
      <c r="D66" s="162">
        <v>10</v>
      </c>
      <c r="E66" s="160" t="str">
        <f>IF(TRIM(การจัดการศึกษา!D39) = "","เป็นค่าว่าง", IF(ISNUMBER(การจัดการศึกษา!D39)=TRUE,IF(IF(AND(การจัดการศึกษา!D39&gt;=0,การจัดการศึกษา!D39&lt;=1),"Y", "N")="Y","OK","กรุณาระบุเลข 0 กับ 1 เท่านั้น" ),IF(TRIM(การจัดการศึกษา!D39) = "-","OK","ไม่เป็นตัวเลข")))</f>
        <v>เป็นค่าว่าง</v>
      </c>
      <c r="F66" s="160" t="str">
        <f>IF(TRIM(การจัดการศึกษา!E39) = "","เป็นค่าว่าง", IF(ISNUMBER(การจัดการศึกษา!E39)=TRUE,IF(IF(AND(การจัดการศึกษา!E39&gt;=0,การจัดการศึกษา!E39&lt;=1),"Y", "N")="Y","OK","กรุณาระบุเลข 0 กับ 1 เท่านั้น" ),IF(TRIM(การจัดการศึกษา!E39) = "-","OK","ไม่เป็นตัวเลข")))</f>
        <v>เป็นค่าว่าง</v>
      </c>
      <c r="G66" s="160" t="str">
        <f>IF(TRIM(การจัดการศึกษา!F39) = "","เป็นค่าว่าง", IF(ISNUMBER(การจัดการศึกษา!F39)=TRUE,IF(IF(AND(การจัดการศึกษา!F39&gt;=0,การจัดการศึกษา!F39&lt;=1),"Y", "N")="Y","OK","กรุณาระบุเลข 0 กับ 1 เท่านั้น" ),IF(TRIM(การจัดการศึกษา!F39) = "-","OK","ไม่เป็นตัวเลข")))</f>
        <v>เป็นค่าว่าง</v>
      </c>
      <c r="H66" s="50">
        <f t="shared" si="0"/>
        <v>0</v>
      </c>
      <c r="I66" s="50">
        <f t="shared" si="1"/>
        <v>0</v>
      </c>
      <c r="J66" s="50">
        <f t="shared" si="2"/>
        <v>0</v>
      </c>
      <c r="K66" s="50">
        <v>1</v>
      </c>
    </row>
    <row r="67" spans="1:11" s="50" customFormat="1" ht="14.25" x14ac:dyDescent="0.2">
      <c r="A67" s="157" t="s">
        <v>269</v>
      </c>
      <c r="B67" s="157" t="s">
        <v>278</v>
      </c>
      <c r="C67" s="158">
        <v>40</v>
      </c>
      <c r="D67" s="162">
        <v>11</v>
      </c>
      <c r="E67" s="160" t="str">
        <f>IF(TRIM(การจัดการศึกษา!D40) = "","เป็นค่าว่าง", IF(ISNUMBER(การจัดการศึกษา!D40)=TRUE,IF(IF(AND(การจัดการศึกษา!D40&gt;=0,การจัดการศึกษา!D40&lt;=1),"Y", "N")="Y","OK","กรุณาระบุเลข 0 กับ 1 เท่านั้น" ),IF(TRIM(การจัดการศึกษา!D40) = "-","OK","ไม่เป็นตัวเลข")))</f>
        <v>เป็นค่าว่าง</v>
      </c>
      <c r="F67" s="160" t="str">
        <f>IF(TRIM(การจัดการศึกษา!E40) = "","เป็นค่าว่าง", IF(ISNUMBER(การจัดการศึกษา!E40)=TRUE,IF(IF(AND(การจัดการศึกษา!E40&gt;=0,การจัดการศึกษา!E40&lt;=1),"Y", "N")="Y","OK","กรุณาระบุเลข 0 กับ 1 เท่านั้น" ),IF(TRIM(การจัดการศึกษา!E40) = "-","OK","ไม่เป็นตัวเลข")))</f>
        <v>เป็นค่าว่าง</v>
      </c>
      <c r="G67" s="160" t="str">
        <f>IF(TRIM(การจัดการศึกษา!F40) = "","เป็นค่าว่าง", IF(ISNUMBER(การจัดการศึกษา!F40)=TRUE,IF(IF(AND(การจัดการศึกษา!F40&gt;=0,การจัดการศึกษา!F40&lt;=1),"Y", "N")="Y","OK","กรุณาระบุเลข 0 กับ 1 เท่านั้น" ),IF(TRIM(การจัดการศึกษา!F40) = "-","OK","ไม่เป็นตัวเลข")))</f>
        <v>เป็นค่าว่าง</v>
      </c>
      <c r="H67" s="50">
        <f t="shared" si="0"/>
        <v>0</v>
      </c>
      <c r="I67" s="50">
        <f t="shared" si="1"/>
        <v>0</v>
      </c>
      <c r="J67" s="50">
        <f t="shared" si="2"/>
        <v>0</v>
      </c>
      <c r="K67" s="50">
        <v>1</v>
      </c>
    </row>
    <row r="68" spans="1:11" s="50" customFormat="1" ht="14.25" x14ac:dyDescent="0.2">
      <c r="A68" s="157" t="s">
        <v>269</v>
      </c>
      <c r="B68" s="157" t="s">
        <v>278</v>
      </c>
      <c r="C68" s="158">
        <v>41</v>
      </c>
      <c r="D68" s="162">
        <v>12</v>
      </c>
      <c r="E68" s="160" t="str">
        <f>IF(TRIM(การจัดการศึกษา!D41) = "","เป็นค่าว่าง", IF(ISNUMBER(การจัดการศึกษา!D41)=TRUE,IF(IF(AND(การจัดการศึกษา!D41&gt;=0,การจัดการศึกษา!D41&lt;=1),"Y", "N")="Y","OK","กรุณาระบุเลข 0 กับ 1 เท่านั้น" ),IF(TRIM(การจัดการศึกษา!D41) = "-","OK","ไม่เป็นตัวเลข")))</f>
        <v>เป็นค่าว่าง</v>
      </c>
      <c r="F68" s="160" t="str">
        <f>IF(TRIM(การจัดการศึกษา!E41) = "","เป็นค่าว่าง", IF(ISNUMBER(การจัดการศึกษา!E41)=TRUE,IF(IF(AND(การจัดการศึกษา!E41&gt;=0,การจัดการศึกษา!E41&lt;=1),"Y", "N")="Y","OK","กรุณาระบุเลข 0 กับ 1 เท่านั้น" ),IF(TRIM(การจัดการศึกษา!E41) = "-","OK","ไม่เป็นตัวเลข")))</f>
        <v>เป็นค่าว่าง</v>
      </c>
      <c r="G68" s="160" t="str">
        <f>IF(TRIM(การจัดการศึกษา!F41) = "","เป็นค่าว่าง", IF(ISNUMBER(การจัดการศึกษา!F41)=TRUE,IF(IF(AND(การจัดการศึกษา!F41&gt;=0,การจัดการศึกษา!F41&lt;=1),"Y", "N")="Y","OK","กรุณาระบุเลข 0 กับ 1 เท่านั้น" ),IF(TRIM(การจัดการศึกษา!F41) = "-","OK","ไม่เป็นตัวเลข")))</f>
        <v>เป็นค่าว่าง</v>
      </c>
      <c r="H68" s="50">
        <f t="shared" si="0"/>
        <v>0</v>
      </c>
      <c r="I68" s="50">
        <f t="shared" si="1"/>
        <v>0</v>
      </c>
      <c r="J68" s="50">
        <f t="shared" si="2"/>
        <v>0</v>
      </c>
      <c r="K68" s="50">
        <v>1</v>
      </c>
    </row>
    <row r="69" spans="1:11" s="50" customFormat="1" ht="14.25" x14ac:dyDescent="0.2">
      <c r="A69" s="157" t="s">
        <v>269</v>
      </c>
      <c r="B69" s="157" t="s">
        <v>278</v>
      </c>
      <c r="C69" s="158">
        <v>42</v>
      </c>
      <c r="D69" s="158">
        <v>49</v>
      </c>
      <c r="E69" s="160" t="str">
        <f>IF(TRIM(การจัดการศึกษา!D42) = "","เป็นค่าว่าง", IF(ISNUMBER(การจัดการศึกษา!D42)=TRUE,"OK",IF(TRIM(การจัดการศึกษา!D42) = "-","OK","ไม่เป็นตัวเลข")))</f>
        <v>เป็นค่าว่าง</v>
      </c>
      <c r="F69" s="160" t="str">
        <f>IF(TRIM(การจัดการศึกษา!E42) = "","เป็นค่าว่าง", IF(ISNUMBER(การจัดการศึกษา!E42)=TRUE,"OK",IF(TRIM(การจัดการศึกษา!E42) = "-","OK","ไม่เป็นตัวเลข")))</f>
        <v>เป็นค่าว่าง</v>
      </c>
      <c r="G69" s="160" t="str">
        <f>IF(TRIM(การจัดการศึกษา!F42) = "","เป็นค่าว่าง", IF(ISNUMBER(การจัดการศึกษา!F42)=TRUE,"OK",IF(TRIM(การจัดการศึกษา!F42) = "-","OK","ไม่เป็นตัวเลข")))</f>
        <v>เป็นค่าว่าง</v>
      </c>
      <c r="H69" s="50">
        <f t="shared" ref="H69:H132" si="3">IF(E69="OK",1,0)</f>
        <v>0</v>
      </c>
      <c r="I69" s="50">
        <f t="shared" ref="I69:I132" si="4">IF(F69="OK",1,0)</f>
        <v>0</v>
      </c>
      <c r="J69" s="50">
        <f t="shared" ref="J69:J132" si="5">IF(G69="OK",1,0)</f>
        <v>0</v>
      </c>
      <c r="K69" s="50">
        <v>1</v>
      </c>
    </row>
    <row r="70" spans="1:11" s="50" customFormat="1" ht="14.25" x14ac:dyDescent="0.2">
      <c r="A70" s="157" t="s">
        <v>269</v>
      </c>
      <c r="B70" s="157" t="s">
        <v>278</v>
      </c>
      <c r="C70" s="158">
        <v>43</v>
      </c>
      <c r="D70" s="158">
        <v>50</v>
      </c>
      <c r="E70" s="161"/>
      <c r="F70" s="161"/>
      <c r="G70" s="161"/>
      <c r="H70" s="51"/>
      <c r="I70" s="51"/>
      <c r="J70" s="51"/>
      <c r="K70" s="51"/>
    </row>
    <row r="71" spans="1:11" s="50" customFormat="1" ht="14.25" x14ac:dyDescent="0.2">
      <c r="A71" s="157" t="s">
        <v>269</v>
      </c>
      <c r="B71" s="157" t="s">
        <v>278</v>
      </c>
      <c r="C71" s="158">
        <v>44</v>
      </c>
      <c r="D71" s="162">
        <v>1</v>
      </c>
      <c r="E71" s="160" t="str">
        <f>IF(TRIM(การจัดการศึกษา!D44) = "","เป็นค่าว่าง", IF(ISNUMBER(การจัดการศึกษา!D44)=TRUE,IF(IF(AND(การจัดการศึกษา!D44&gt;=0,การจัดการศึกษา!D44&lt;=1),"Y", "N")="Y","OK","กรุณาระบุเลข 0 กับ 1 เท่านั้น" ),IF(TRIM(การจัดการศึกษา!D44) = "-","OK","ไม่เป็นตัวเลข")))</f>
        <v>เป็นค่าว่าง</v>
      </c>
      <c r="F71" s="160" t="str">
        <f>IF(TRIM(การจัดการศึกษา!E44) = "","เป็นค่าว่าง", IF(ISNUMBER(การจัดการศึกษา!E44)=TRUE,IF(IF(AND(การจัดการศึกษา!E44&gt;=0,การจัดการศึกษา!E44&lt;=1),"Y", "N")="Y","OK","กรุณาระบุเลข 0 กับ 1 เท่านั้น" ),IF(TRIM(การจัดการศึกษา!E44) = "-","OK","ไม่เป็นตัวเลข")))</f>
        <v>เป็นค่าว่าง</v>
      </c>
      <c r="G71" s="160" t="str">
        <f>IF(TRIM(การจัดการศึกษา!F44) = "","เป็นค่าว่าง", IF(ISNUMBER(การจัดการศึกษา!F44)=TRUE,IF(IF(AND(การจัดการศึกษา!F44&gt;=0,การจัดการศึกษา!F44&lt;=1),"Y", "N")="Y","OK","กรุณาระบุเลข 0 กับ 1 เท่านั้น" ),IF(TRIM(การจัดการศึกษา!F44) = "-","OK","ไม่เป็นตัวเลข")))</f>
        <v>เป็นค่าว่าง</v>
      </c>
      <c r="H71" s="50">
        <f t="shared" si="3"/>
        <v>0</v>
      </c>
      <c r="I71" s="50">
        <f t="shared" si="4"/>
        <v>0</v>
      </c>
      <c r="J71" s="50">
        <f t="shared" si="5"/>
        <v>0</v>
      </c>
      <c r="K71" s="50">
        <v>1</v>
      </c>
    </row>
    <row r="72" spans="1:11" s="50" customFormat="1" ht="14.25" x14ac:dyDescent="0.2">
      <c r="A72" s="157" t="s">
        <v>269</v>
      </c>
      <c r="B72" s="157" t="s">
        <v>278</v>
      </c>
      <c r="C72" s="158">
        <v>45</v>
      </c>
      <c r="D72" s="162">
        <v>2</v>
      </c>
      <c r="E72" s="160" t="str">
        <f>IF(TRIM(การจัดการศึกษา!D45) = "","เป็นค่าว่าง", IF(ISNUMBER(การจัดการศึกษา!D45)=TRUE,IF(IF(AND(การจัดการศึกษา!D45&gt;=0,การจัดการศึกษา!D45&lt;=1),"Y", "N")="Y","OK","กรุณาระบุเลข 0 กับ 1 เท่านั้น" ),IF(TRIM(การจัดการศึกษา!D45) = "-","OK","ไม่เป็นตัวเลข")))</f>
        <v>เป็นค่าว่าง</v>
      </c>
      <c r="F72" s="160" t="str">
        <f>IF(TRIM(การจัดการศึกษา!E45) = "","เป็นค่าว่าง", IF(ISNUMBER(การจัดการศึกษา!E45)=TRUE,IF(IF(AND(การจัดการศึกษา!E45&gt;=0,การจัดการศึกษา!E45&lt;=1),"Y", "N")="Y","OK","กรุณาระบุเลข 0 กับ 1 เท่านั้น" ),IF(TRIM(การจัดการศึกษา!E45) = "-","OK","ไม่เป็นตัวเลข")))</f>
        <v>เป็นค่าว่าง</v>
      </c>
      <c r="G72" s="160" t="str">
        <f>IF(TRIM(การจัดการศึกษา!F45) = "","เป็นค่าว่าง", IF(ISNUMBER(การจัดการศึกษา!F45)=TRUE,IF(IF(AND(การจัดการศึกษา!F45&gt;=0,การจัดการศึกษา!F45&lt;=1),"Y", "N")="Y","OK","กรุณาระบุเลข 0 กับ 1 เท่านั้น" ),IF(TRIM(การจัดการศึกษา!F45) = "-","OK","ไม่เป็นตัวเลข")))</f>
        <v>เป็นค่าว่าง</v>
      </c>
      <c r="H72" s="50">
        <f t="shared" si="3"/>
        <v>0</v>
      </c>
      <c r="I72" s="50">
        <f t="shared" si="4"/>
        <v>0</v>
      </c>
      <c r="J72" s="50">
        <f t="shared" si="5"/>
        <v>0</v>
      </c>
      <c r="K72" s="50">
        <v>1</v>
      </c>
    </row>
    <row r="73" spans="1:11" s="50" customFormat="1" ht="14.25" x14ac:dyDescent="0.2">
      <c r="A73" s="157" t="s">
        <v>269</v>
      </c>
      <c r="B73" s="157" t="s">
        <v>278</v>
      </c>
      <c r="C73" s="158">
        <v>46</v>
      </c>
      <c r="D73" s="162">
        <v>3</v>
      </c>
      <c r="E73" s="160" t="str">
        <f>IF(TRIM(การจัดการศึกษา!D46) = "","เป็นค่าว่าง", IF(ISNUMBER(การจัดการศึกษา!D46)=TRUE,IF(IF(AND(การจัดการศึกษา!D46&gt;=0,การจัดการศึกษา!D46&lt;=1),"Y", "N")="Y","OK","กรุณาระบุเลข 0 กับ 1 เท่านั้น" ),IF(TRIM(การจัดการศึกษา!D46) = "-","OK","ไม่เป็นตัวเลข")))</f>
        <v>เป็นค่าว่าง</v>
      </c>
      <c r="F73" s="160" t="str">
        <f>IF(TRIM(การจัดการศึกษา!E46) = "","เป็นค่าว่าง", IF(ISNUMBER(การจัดการศึกษา!E46)=TRUE,IF(IF(AND(การจัดการศึกษา!E46&gt;=0,การจัดการศึกษา!E46&lt;=1),"Y", "N")="Y","OK","กรุณาระบุเลข 0 กับ 1 เท่านั้น" ),IF(TRIM(การจัดการศึกษา!E46) = "-","OK","ไม่เป็นตัวเลข")))</f>
        <v>เป็นค่าว่าง</v>
      </c>
      <c r="G73" s="160" t="str">
        <f>IF(TRIM(การจัดการศึกษา!F46) = "","เป็นค่าว่าง", IF(ISNUMBER(การจัดการศึกษา!F46)=TRUE,IF(IF(AND(การจัดการศึกษา!F46&gt;=0,การจัดการศึกษา!F46&lt;=1),"Y", "N")="Y","OK","กรุณาระบุเลข 0 กับ 1 เท่านั้น" ),IF(TRIM(การจัดการศึกษา!F46) = "-","OK","ไม่เป็นตัวเลข")))</f>
        <v>เป็นค่าว่าง</v>
      </c>
      <c r="H73" s="50">
        <f t="shared" si="3"/>
        <v>0</v>
      </c>
      <c r="I73" s="50">
        <f t="shared" si="4"/>
        <v>0</v>
      </c>
      <c r="J73" s="50">
        <f t="shared" si="5"/>
        <v>0</v>
      </c>
      <c r="K73" s="50">
        <v>1</v>
      </c>
    </row>
    <row r="74" spans="1:11" s="50" customFormat="1" ht="14.25" x14ac:dyDescent="0.2">
      <c r="A74" s="157" t="s">
        <v>269</v>
      </c>
      <c r="B74" s="157" t="s">
        <v>278</v>
      </c>
      <c r="C74" s="158">
        <v>47</v>
      </c>
      <c r="D74" s="162">
        <v>4</v>
      </c>
      <c r="E74" s="160" t="str">
        <f>IF(TRIM(การจัดการศึกษา!D47) = "","เป็นค่าว่าง", IF(ISNUMBER(การจัดการศึกษา!D47)=TRUE,IF(IF(AND(การจัดการศึกษา!D47&gt;=0,การจัดการศึกษา!D47&lt;=1),"Y", "N")="Y","OK","กรุณาระบุเลข 0 กับ 1 เท่านั้น" ),IF(TRIM(การจัดการศึกษา!D47) = "-","OK","ไม่เป็นตัวเลข")))</f>
        <v>เป็นค่าว่าง</v>
      </c>
      <c r="F74" s="160" t="str">
        <f>IF(TRIM(การจัดการศึกษา!E47) = "","เป็นค่าว่าง", IF(ISNUMBER(การจัดการศึกษา!E47)=TRUE,IF(IF(AND(การจัดการศึกษา!E47&gt;=0,การจัดการศึกษา!E47&lt;=1),"Y", "N")="Y","OK","กรุณาระบุเลข 0 กับ 1 เท่านั้น" ),IF(TRIM(การจัดการศึกษา!E47) = "-","OK","ไม่เป็นตัวเลข")))</f>
        <v>เป็นค่าว่าง</v>
      </c>
      <c r="G74" s="160" t="str">
        <f>IF(TRIM(การจัดการศึกษา!F47) = "","เป็นค่าว่าง", IF(ISNUMBER(การจัดการศึกษา!F47)=TRUE,IF(IF(AND(การจัดการศึกษา!F47&gt;=0,การจัดการศึกษา!F47&lt;=1),"Y", "N")="Y","OK","กรุณาระบุเลข 0 กับ 1 เท่านั้น" ),IF(TRIM(การจัดการศึกษา!F47) = "-","OK","ไม่เป็นตัวเลข")))</f>
        <v>เป็นค่าว่าง</v>
      </c>
      <c r="H74" s="50">
        <f t="shared" si="3"/>
        <v>0</v>
      </c>
      <c r="I74" s="50">
        <f t="shared" si="4"/>
        <v>0</v>
      </c>
      <c r="J74" s="50">
        <f t="shared" si="5"/>
        <v>0</v>
      </c>
      <c r="K74" s="50">
        <v>1</v>
      </c>
    </row>
    <row r="75" spans="1:11" s="50" customFormat="1" ht="14.25" x14ac:dyDescent="0.2">
      <c r="A75" s="157" t="s">
        <v>269</v>
      </c>
      <c r="B75" s="157" t="s">
        <v>278</v>
      </c>
      <c r="C75" s="158">
        <v>48</v>
      </c>
      <c r="D75" s="162">
        <v>5</v>
      </c>
      <c r="E75" s="160" t="str">
        <f>IF(TRIM(การจัดการศึกษา!D48) = "","เป็นค่าว่าง", IF(ISNUMBER(การจัดการศึกษา!D48)=TRUE,IF(IF(AND(การจัดการศึกษา!D48&gt;=0,การจัดการศึกษา!D48&lt;=1),"Y", "N")="Y","OK","กรุณาระบุเลข 0 กับ 1 เท่านั้น" ),IF(TRIM(การจัดการศึกษา!D48) = "-","OK","ไม่เป็นตัวเลข")))</f>
        <v>เป็นค่าว่าง</v>
      </c>
      <c r="F75" s="160" t="str">
        <f>IF(TRIM(การจัดการศึกษา!E48) = "","เป็นค่าว่าง", IF(ISNUMBER(การจัดการศึกษา!E48)=TRUE,IF(IF(AND(การจัดการศึกษา!E48&gt;=0,การจัดการศึกษา!E48&lt;=1),"Y", "N")="Y","OK","กรุณาระบุเลข 0 กับ 1 เท่านั้น" ),IF(TRIM(การจัดการศึกษา!E48) = "-","OK","ไม่เป็นตัวเลข")))</f>
        <v>เป็นค่าว่าง</v>
      </c>
      <c r="G75" s="160" t="str">
        <f>IF(TRIM(การจัดการศึกษา!F48) = "","เป็นค่าว่าง", IF(ISNUMBER(การจัดการศึกษา!F48)=TRUE,IF(IF(AND(การจัดการศึกษา!F48&gt;=0,การจัดการศึกษา!F48&lt;=1),"Y", "N")="Y","OK","กรุณาระบุเลข 0 กับ 1 เท่านั้น" ),IF(TRIM(การจัดการศึกษา!F48) = "-","OK","ไม่เป็นตัวเลข")))</f>
        <v>เป็นค่าว่าง</v>
      </c>
      <c r="H75" s="50">
        <f t="shared" si="3"/>
        <v>0</v>
      </c>
      <c r="I75" s="50">
        <f t="shared" si="4"/>
        <v>0</v>
      </c>
      <c r="J75" s="50">
        <f t="shared" si="5"/>
        <v>0</v>
      </c>
      <c r="K75" s="50">
        <v>1</v>
      </c>
    </row>
    <row r="76" spans="1:11" s="50" customFormat="1" ht="14.25" x14ac:dyDescent="0.2">
      <c r="A76" s="157" t="s">
        <v>269</v>
      </c>
      <c r="B76" s="157" t="s">
        <v>278</v>
      </c>
      <c r="C76" s="158">
        <v>49</v>
      </c>
      <c r="D76" s="162">
        <v>6</v>
      </c>
      <c r="E76" s="160" t="str">
        <f>IF(TRIM(การจัดการศึกษา!D49) = "","เป็นค่าว่าง", IF(ISNUMBER(การจัดการศึกษา!D49)=TRUE,IF(IF(AND(การจัดการศึกษา!D49&gt;=0,การจัดการศึกษา!D49&lt;=1),"Y", "N")="Y","OK","กรุณาระบุเลข 0 กับ 1 เท่านั้น" ),IF(TRIM(การจัดการศึกษา!D49) = "-","OK","ไม่เป็นตัวเลข")))</f>
        <v>เป็นค่าว่าง</v>
      </c>
      <c r="F76" s="160" t="str">
        <f>IF(TRIM(การจัดการศึกษา!E49) = "","เป็นค่าว่าง", IF(ISNUMBER(การจัดการศึกษา!E49)=TRUE,IF(IF(AND(การจัดการศึกษา!E49&gt;=0,การจัดการศึกษา!E49&lt;=1),"Y", "N")="Y","OK","กรุณาระบุเลข 0 กับ 1 เท่านั้น" ),IF(TRIM(การจัดการศึกษา!E49) = "-","OK","ไม่เป็นตัวเลข")))</f>
        <v>เป็นค่าว่าง</v>
      </c>
      <c r="G76" s="160" t="str">
        <f>IF(TRIM(การจัดการศึกษา!F49) = "","เป็นค่าว่าง", IF(ISNUMBER(การจัดการศึกษา!F49)=TRUE,IF(IF(AND(การจัดการศึกษา!F49&gt;=0,การจัดการศึกษา!F49&lt;=1),"Y", "N")="Y","OK","กรุณาระบุเลข 0 กับ 1 เท่านั้น" ),IF(TRIM(การจัดการศึกษา!F49) = "-","OK","ไม่เป็นตัวเลข")))</f>
        <v>เป็นค่าว่าง</v>
      </c>
      <c r="H76" s="50">
        <f t="shared" si="3"/>
        <v>0</v>
      </c>
      <c r="I76" s="50">
        <f t="shared" si="4"/>
        <v>0</v>
      </c>
      <c r="J76" s="50">
        <f t="shared" si="5"/>
        <v>0</v>
      </c>
      <c r="K76" s="50">
        <v>1</v>
      </c>
    </row>
    <row r="77" spans="1:11" s="50" customFormat="1" ht="14.25" x14ac:dyDescent="0.2">
      <c r="A77" s="157" t="s">
        <v>269</v>
      </c>
      <c r="B77" s="157" t="s">
        <v>278</v>
      </c>
      <c r="C77" s="158">
        <v>50</v>
      </c>
      <c r="D77" s="162">
        <v>7</v>
      </c>
      <c r="E77" s="160" t="str">
        <f>IF(TRIM(การจัดการศึกษา!D50) = "","เป็นค่าว่าง", IF(ISNUMBER(การจัดการศึกษา!D50)=TRUE,IF(IF(AND(การจัดการศึกษา!D50&gt;=0,การจัดการศึกษา!D50&lt;=1),"Y", "N")="Y","OK","กรุณาระบุเลข 0 กับ 1 เท่านั้น" ),IF(TRIM(การจัดการศึกษา!D50) = "-","OK","ไม่เป็นตัวเลข")))</f>
        <v>เป็นค่าว่าง</v>
      </c>
      <c r="F77" s="160" t="str">
        <f>IF(TRIM(การจัดการศึกษา!E50) = "","เป็นค่าว่าง", IF(ISNUMBER(การจัดการศึกษา!E50)=TRUE,IF(IF(AND(การจัดการศึกษา!E50&gt;=0,การจัดการศึกษา!E50&lt;=1),"Y", "N")="Y","OK","กรุณาระบุเลข 0 กับ 1 เท่านั้น" ),IF(TRIM(การจัดการศึกษา!E50) = "-","OK","ไม่เป็นตัวเลข")))</f>
        <v>เป็นค่าว่าง</v>
      </c>
      <c r="G77" s="160" t="str">
        <f>IF(TRIM(การจัดการศึกษา!F50) = "","เป็นค่าว่าง", IF(ISNUMBER(การจัดการศึกษา!F50)=TRUE,IF(IF(AND(การจัดการศึกษา!F50&gt;=0,การจัดการศึกษา!F50&lt;=1),"Y", "N")="Y","OK","กรุณาระบุเลข 0 กับ 1 เท่านั้น" ),IF(TRIM(การจัดการศึกษา!F50) = "-","OK","ไม่เป็นตัวเลข")))</f>
        <v>เป็นค่าว่าง</v>
      </c>
      <c r="H77" s="50">
        <f t="shared" si="3"/>
        <v>0</v>
      </c>
      <c r="I77" s="50">
        <f t="shared" si="4"/>
        <v>0</v>
      </c>
      <c r="J77" s="50">
        <f t="shared" si="5"/>
        <v>0</v>
      </c>
      <c r="K77" s="50">
        <v>1</v>
      </c>
    </row>
    <row r="78" spans="1:11" s="50" customFormat="1" ht="14.25" x14ac:dyDescent="0.2">
      <c r="A78" s="157" t="s">
        <v>269</v>
      </c>
      <c r="B78" s="157" t="s">
        <v>278</v>
      </c>
      <c r="C78" s="158">
        <v>51</v>
      </c>
      <c r="D78" s="162">
        <v>8</v>
      </c>
      <c r="E78" s="160" t="str">
        <f>IF(TRIM(การจัดการศึกษา!D51) = "","เป็นค่าว่าง", IF(ISNUMBER(การจัดการศึกษา!D51)=TRUE,IF(IF(AND(การจัดการศึกษา!D51&gt;=0,การจัดการศึกษา!D51&lt;=1),"Y", "N")="Y","OK","กรุณาระบุเลข 0 กับ 1 เท่านั้น" ),IF(TRIM(การจัดการศึกษา!D51) = "-","OK","ไม่เป็นตัวเลข")))</f>
        <v>เป็นค่าว่าง</v>
      </c>
      <c r="F78" s="160" t="str">
        <f>IF(TRIM(การจัดการศึกษา!E51) = "","เป็นค่าว่าง", IF(ISNUMBER(การจัดการศึกษา!E51)=TRUE,IF(IF(AND(การจัดการศึกษา!E51&gt;=0,การจัดการศึกษา!E51&lt;=1),"Y", "N")="Y","OK","กรุณาระบุเลข 0 กับ 1 เท่านั้น" ),IF(TRIM(การจัดการศึกษา!E51) = "-","OK","ไม่เป็นตัวเลข")))</f>
        <v>เป็นค่าว่าง</v>
      </c>
      <c r="G78" s="160" t="str">
        <f>IF(TRIM(การจัดการศึกษา!F51) = "","เป็นค่าว่าง", IF(ISNUMBER(การจัดการศึกษา!F51)=TRUE,IF(IF(AND(การจัดการศึกษา!F51&gt;=0,การจัดการศึกษา!F51&lt;=1),"Y", "N")="Y","OK","กรุณาระบุเลข 0 กับ 1 เท่านั้น" ),IF(TRIM(การจัดการศึกษา!F51) = "-","OK","ไม่เป็นตัวเลข")))</f>
        <v>เป็นค่าว่าง</v>
      </c>
      <c r="H78" s="50">
        <f t="shared" si="3"/>
        <v>0</v>
      </c>
      <c r="I78" s="50">
        <f t="shared" si="4"/>
        <v>0</v>
      </c>
      <c r="J78" s="50">
        <f t="shared" si="5"/>
        <v>0</v>
      </c>
      <c r="K78" s="50">
        <v>1</v>
      </c>
    </row>
    <row r="79" spans="1:11" s="50" customFormat="1" ht="14.25" x14ac:dyDescent="0.2">
      <c r="A79" s="157" t="s">
        <v>269</v>
      </c>
      <c r="B79" s="157" t="s">
        <v>278</v>
      </c>
      <c r="C79" s="158">
        <v>52</v>
      </c>
      <c r="D79" s="162">
        <v>9</v>
      </c>
      <c r="E79" s="160" t="str">
        <f>IF(TRIM(การจัดการศึกษา!D52) = "","เป็นค่าว่าง", IF(ISNUMBER(การจัดการศึกษา!D52)=TRUE,IF(IF(AND(การจัดการศึกษา!D52&gt;=0,การจัดการศึกษา!D52&lt;=1),"Y", "N")="Y","OK","กรุณาระบุเลข 0 กับ 1 เท่านั้น" ),IF(TRIM(การจัดการศึกษา!D52) = "-","OK","ไม่เป็นตัวเลข")))</f>
        <v>เป็นค่าว่าง</v>
      </c>
      <c r="F79" s="160" t="str">
        <f>IF(TRIM(การจัดการศึกษา!E52) = "","เป็นค่าว่าง", IF(ISNUMBER(การจัดการศึกษา!E52)=TRUE,IF(IF(AND(การจัดการศึกษา!E52&gt;=0,การจัดการศึกษา!E52&lt;=1),"Y", "N")="Y","OK","กรุณาระบุเลข 0 กับ 1 เท่านั้น" ),IF(TRIM(การจัดการศึกษา!E52) = "-","OK","ไม่เป็นตัวเลข")))</f>
        <v>เป็นค่าว่าง</v>
      </c>
      <c r="G79" s="160" t="str">
        <f>IF(TRIM(การจัดการศึกษา!F52) = "","เป็นค่าว่าง", IF(ISNUMBER(การจัดการศึกษา!F52)=TRUE,IF(IF(AND(การจัดการศึกษา!F52&gt;=0,การจัดการศึกษา!F52&lt;=1),"Y", "N")="Y","OK","กรุณาระบุเลข 0 กับ 1 เท่านั้น" ),IF(TRIM(การจัดการศึกษา!F52) = "-","OK","ไม่เป็นตัวเลข")))</f>
        <v>เป็นค่าว่าง</v>
      </c>
      <c r="H79" s="50">
        <f t="shared" si="3"/>
        <v>0</v>
      </c>
      <c r="I79" s="50">
        <f t="shared" si="4"/>
        <v>0</v>
      </c>
      <c r="J79" s="50">
        <f t="shared" si="5"/>
        <v>0</v>
      </c>
      <c r="K79" s="50">
        <v>1</v>
      </c>
    </row>
    <row r="80" spans="1:11" s="50" customFormat="1" ht="14.25" x14ac:dyDescent="0.2">
      <c r="A80" s="157" t="s">
        <v>269</v>
      </c>
      <c r="B80" s="157" t="s">
        <v>278</v>
      </c>
      <c r="C80" s="158">
        <v>53</v>
      </c>
      <c r="D80" s="158">
        <v>51</v>
      </c>
      <c r="E80" s="161"/>
      <c r="F80" s="161"/>
      <c r="G80" s="161"/>
      <c r="H80" s="51"/>
      <c r="I80" s="51"/>
      <c r="J80" s="51"/>
      <c r="K80" s="51"/>
    </row>
    <row r="81" spans="1:11" s="50" customFormat="1" ht="14.25" x14ac:dyDescent="0.2">
      <c r="A81" s="157" t="s">
        <v>269</v>
      </c>
      <c r="B81" s="157" t="s">
        <v>278</v>
      </c>
      <c r="C81" s="158">
        <v>54</v>
      </c>
      <c r="D81" s="162">
        <v>1</v>
      </c>
      <c r="E81" s="160" t="str">
        <f>IF(TRIM(การจัดการศึกษา!D54) = "","เป็นค่าว่าง", IF(ISNUMBER(การจัดการศึกษา!D54)=TRUE,IF(IF(AND(การจัดการศึกษา!D54&gt;=0,การจัดการศึกษา!D54&lt;=1),"Y", "N")="Y","OK","กรุณาระบุเลข 0 กับ 1 เท่านั้น" ),IF(TRIM(การจัดการศึกษา!D54) = "-","OK","ไม่เป็นตัวเลข")))</f>
        <v>เป็นค่าว่าง</v>
      </c>
      <c r="F81" s="160" t="str">
        <f>IF(TRIM(การจัดการศึกษา!E54) = "","เป็นค่าว่าง", IF(ISNUMBER(การจัดการศึกษา!E54)=TRUE,IF(IF(AND(การจัดการศึกษา!E54&gt;=0,การจัดการศึกษา!E54&lt;=1),"Y", "N")="Y","OK","กรุณาระบุเลข 0 กับ 1 เท่านั้น" ),IF(TRIM(การจัดการศึกษา!E54) = "-","OK","ไม่เป็นตัวเลข")))</f>
        <v>เป็นค่าว่าง</v>
      </c>
      <c r="G81" s="160" t="str">
        <f>IF(TRIM(การจัดการศึกษา!F54) = "","เป็นค่าว่าง", IF(ISNUMBER(การจัดการศึกษา!F54)=TRUE,IF(IF(AND(การจัดการศึกษา!F54&gt;=0,การจัดการศึกษา!F54&lt;=1),"Y", "N")="Y","OK","กรุณาระบุเลข 0 กับ 1 เท่านั้น" ),IF(TRIM(การจัดการศึกษา!F54) = "-","OK","ไม่เป็นตัวเลข")))</f>
        <v>เป็นค่าว่าง</v>
      </c>
      <c r="H81" s="50">
        <f t="shared" si="3"/>
        <v>0</v>
      </c>
      <c r="I81" s="50">
        <f t="shared" si="4"/>
        <v>0</v>
      </c>
      <c r="J81" s="50">
        <f t="shared" si="5"/>
        <v>0</v>
      </c>
      <c r="K81" s="50">
        <v>1</v>
      </c>
    </row>
    <row r="82" spans="1:11" s="50" customFormat="1" ht="14.25" x14ac:dyDescent="0.2">
      <c r="A82" s="157" t="s">
        <v>269</v>
      </c>
      <c r="B82" s="157" t="s">
        <v>278</v>
      </c>
      <c r="C82" s="158">
        <v>55</v>
      </c>
      <c r="D82" s="162">
        <v>2</v>
      </c>
      <c r="E82" s="160" t="str">
        <f>IF(TRIM(การจัดการศึกษา!D55) = "","เป็นค่าว่าง", IF(ISNUMBER(การจัดการศึกษา!D55)=TRUE,IF(IF(AND(การจัดการศึกษา!D55&gt;=0,การจัดการศึกษา!D55&lt;=1),"Y", "N")="Y","OK","กรุณาระบุเลข 0 กับ 1 เท่านั้น" ),IF(TRIM(การจัดการศึกษา!D55) = "-","OK","ไม่เป็นตัวเลข")))</f>
        <v>เป็นค่าว่าง</v>
      </c>
      <c r="F82" s="160" t="str">
        <f>IF(TRIM(การจัดการศึกษา!E55) = "","เป็นค่าว่าง", IF(ISNUMBER(การจัดการศึกษา!E55)=TRUE,IF(IF(AND(การจัดการศึกษา!E55&gt;=0,การจัดการศึกษา!E55&lt;=1),"Y", "N")="Y","OK","กรุณาระบุเลข 0 กับ 1 เท่านั้น" ),IF(TRIM(การจัดการศึกษา!E55) = "-","OK","ไม่เป็นตัวเลข")))</f>
        <v>เป็นค่าว่าง</v>
      </c>
      <c r="G82" s="160" t="str">
        <f>IF(TRIM(การจัดการศึกษา!F55) = "","เป็นค่าว่าง", IF(ISNUMBER(การจัดการศึกษา!F55)=TRUE,IF(IF(AND(การจัดการศึกษา!F55&gt;=0,การจัดการศึกษา!F55&lt;=1),"Y", "N")="Y","OK","กรุณาระบุเลข 0 กับ 1 เท่านั้น" ),IF(TRIM(การจัดการศึกษา!F55) = "-","OK","ไม่เป็นตัวเลข")))</f>
        <v>เป็นค่าว่าง</v>
      </c>
      <c r="H82" s="50">
        <f t="shared" si="3"/>
        <v>0</v>
      </c>
      <c r="I82" s="50">
        <f t="shared" si="4"/>
        <v>0</v>
      </c>
      <c r="J82" s="50">
        <f t="shared" si="5"/>
        <v>0</v>
      </c>
      <c r="K82" s="50">
        <v>1</v>
      </c>
    </row>
    <row r="83" spans="1:11" s="50" customFormat="1" ht="14.25" x14ac:dyDescent="0.2">
      <c r="A83" s="157" t="s">
        <v>269</v>
      </c>
      <c r="B83" s="157" t="s">
        <v>278</v>
      </c>
      <c r="C83" s="158">
        <v>56</v>
      </c>
      <c r="D83" s="162">
        <v>3</v>
      </c>
      <c r="E83" s="160" t="str">
        <f>IF(TRIM(การจัดการศึกษา!D56) = "","เป็นค่าว่าง", IF(ISNUMBER(การจัดการศึกษา!D56)=TRUE,IF(IF(AND(การจัดการศึกษา!D56&gt;=0,การจัดการศึกษา!D56&lt;=1),"Y", "N")="Y","OK","กรุณาระบุเลข 0 กับ 1 เท่านั้น" ),IF(TRIM(การจัดการศึกษา!D56) = "-","OK","ไม่เป็นตัวเลข")))</f>
        <v>เป็นค่าว่าง</v>
      </c>
      <c r="F83" s="160" t="str">
        <f>IF(TRIM(การจัดการศึกษา!E56) = "","เป็นค่าว่าง", IF(ISNUMBER(การจัดการศึกษา!E56)=TRUE,IF(IF(AND(การจัดการศึกษา!E56&gt;=0,การจัดการศึกษา!E56&lt;=1),"Y", "N")="Y","OK","กรุณาระบุเลข 0 กับ 1 เท่านั้น" ),IF(TRIM(การจัดการศึกษา!E56) = "-","OK","ไม่เป็นตัวเลข")))</f>
        <v>เป็นค่าว่าง</v>
      </c>
      <c r="G83" s="160" t="str">
        <f>IF(TRIM(การจัดการศึกษา!F56) = "","เป็นค่าว่าง", IF(ISNUMBER(การจัดการศึกษา!F56)=TRUE,IF(IF(AND(การจัดการศึกษา!F56&gt;=0,การจัดการศึกษา!F56&lt;=1),"Y", "N")="Y","OK","กรุณาระบุเลข 0 กับ 1 เท่านั้น" ),IF(TRIM(การจัดการศึกษา!F56) = "-","OK","ไม่เป็นตัวเลข")))</f>
        <v>เป็นค่าว่าง</v>
      </c>
      <c r="H83" s="50">
        <f t="shared" si="3"/>
        <v>0</v>
      </c>
      <c r="I83" s="50">
        <f t="shared" si="4"/>
        <v>0</v>
      </c>
      <c r="J83" s="50">
        <f t="shared" si="5"/>
        <v>0</v>
      </c>
      <c r="K83" s="50">
        <v>1</v>
      </c>
    </row>
    <row r="84" spans="1:11" s="50" customFormat="1" ht="14.25" x14ac:dyDescent="0.2">
      <c r="A84" s="157" t="s">
        <v>269</v>
      </c>
      <c r="B84" s="157" t="s">
        <v>278</v>
      </c>
      <c r="C84" s="158">
        <v>57</v>
      </c>
      <c r="D84" s="162">
        <v>4</v>
      </c>
      <c r="E84" s="160" t="str">
        <f>IF(TRIM(การจัดการศึกษา!D57) = "","เป็นค่าว่าง", IF(ISNUMBER(การจัดการศึกษา!D57)=TRUE,IF(IF(AND(การจัดการศึกษา!D57&gt;=0,การจัดการศึกษา!D57&lt;=1),"Y", "N")="Y","OK","กรุณาระบุเลข 0 กับ 1 เท่านั้น" ),IF(TRIM(การจัดการศึกษา!D57) = "-","OK","ไม่เป็นตัวเลข")))</f>
        <v>เป็นค่าว่าง</v>
      </c>
      <c r="F84" s="160" t="str">
        <f>IF(TRIM(การจัดการศึกษา!E57) = "","เป็นค่าว่าง", IF(ISNUMBER(การจัดการศึกษา!E57)=TRUE,IF(IF(AND(การจัดการศึกษา!E57&gt;=0,การจัดการศึกษา!E57&lt;=1),"Y", "N")="Y","OK","กรุณาระบุเลข 0 กับ 1 เท่านั้น" ),IF(TRIM(การจัดการศึกษา!E57) = "-","OK","ไม่เป็นตัวเลข")))</f>
        <v>เป็นค่าว่าง</v>
      </c>
      <c r="G84" s="160" t="str">
        <f>IF(TRIM(การจัดการศึกษา!F57) = "","เป็นค่าว่าง", IF(ISNUMBER(การจัดการศึกษา!F57)=TRUE,IF(IF(AND(การจัดการศึกษา!F57&gt;=0,การจัดการศึกษา!F57&lt;=1),"Y", "N")="Y","OK","กรุณาระบุเลข 0 กับ 1 เท่านั้น" ),IF(TRIM(การจัดการศึกษา!F57) = "-","OK","ไม่เป็นตัวเลข")))</f>
        <v>เป็นค่าว่าง</v>
      </c>
      <c r="H84" s="50">
        <f t="shared" si="3"/>
        <v>0</v>
      </c>
      <c r="I84" s="50">
        <f t="shared" si="4"/>
        <v>0</v>
      </c>
      <c r="J84" s="50">
        <f t="shared" si="5"/>
        <v>0</v>
      </c>
      <c r="K84" s="50">
        <v>1</v>
      </c>
    </row>
    <row r="85" spans="1:11" s="50" customFormat="1" ht="14.25" x14ac:dyDescent="0.2">
      <c r="A85" s="157" t="s">
        <v>269</v>
      </c>
      <c r="B85" s="157" t="s">
        <v>278</v>
      </c>
      <c r="C85" s="158">
        <v>58</v>
      </c>
      <c r="D85" s="162">
        <v>5</v>
      </c>
      <c r="E85" s="160" t="str">
        <f>IF(TRIM(การจัดการศึกษา!D58) = "","เป็นค่าว่าง", IF(ISNUMBER(การจัดการศึกษา!D58)=TRUE,IF(IF(AND(การจัดการศึกษา!D58&gt;=0,การจัดการศึกษา!D58&lt;=1),"Y", "N")="Y","OK","กรุณาระบุเลข 0 กับ 1 เท่านั้น" ),IF(TRIM(การจัดการศึกษา!D58) = "-","OK","ไม่เป็นตัวเลข")))</f>
        <v>เป็นค่าว่าง</v>
      </c>
      <c r="F85" s="160" t="str">
        <f>IF(TRIM(การจัดการศึกษา!E58) = "","เป็นค่าว่าง", IF(ISNUMBER(การจัดการศึกษา!E58)=TRUE,IF(IF(AND(การจัดการศึกษา!E58&gt;=0,การจัดการศึกษา!E58&lt;=1),"Y", "N")="Y","OK","กรุณาระบุเลข 0 กับ 1 เท่านั้น" ),IF(TRIM(การจัดการศึกษา!E58) = "-","OK","ไม่เป็นตัวเลข")))</f>
        <v>เป็นค่าว่าง</v>
      </c>
      <c r="G85" s="160" t="str">
        <f>IF(TRIM(การจัดการศึกษา!F58) = "","เป็นค่าว่าง", IF(ISNUMBER(การจัดการศึกษา!F58)=TRUE,IF(IF(AND(การจัดการศึกษา!F58&gt;=0,การจัดการศึกษา!F58&lt;=1),"Y", "N")="Y","OK","กรุณาระบุเลข 0 กับ 1 เท่านั้น" ),IF(TRIM(การจัดการศึกษา!F58) = "-","OK","ไม่เป็นตัวเลข")))</f>
        <v>เป็นค่าว่าง</v>
      </c>
      <c r="H85" s="50">
        <f t="shared" si="3"/>
        <v>0</v>
      </c>
      <c r="I85" s="50">
        <f t="shared" si="4"/>
        <v>0</v>
      </c>
      <c r="J85" s="50">
        <f t="shared" si="5"/>
        <v>0</v>
      </c>
      <c r="K85" s="50">
        <v>1</v>
      </c>
    </row>
    <row r="86" spans="1:11" s="50" customFormat="1" ht="14.25" x14ac:dyDescent="0.2">
      <c r="A86" s="157" t="s">
        <v>269</v>
      </c>
      <c r="B86" s="157" t="s">
        <v>278</v>
      </c>
      <c r="C86" s="158">
        <v>59</v>
      </c>
      <c r="D86" s="162">
        <v>6</v>
      </c>
      <c r="E86" s="160" t="str">
        <f>IF(TRIM(การจัดการศึกษา!D59) = "","เป็นค่าว่าง", IF(ISNUMBER(การจัดการศึกษา!D59)=TRUE,IF(IF(AND(การจัดการศึกษา!D59&gt;=0,การจัดการศึกษา!D59&lt;=1),"Y", "N")="Y","OK","กรุณาระบุเลข 0 กับ 1 เท่านั้น" ),IF(TRIM(การจัดการศึกษา!D59) = "-","OK","ไม่เป็นตัวเลข")))</f>
        <v>เป็นค่าว่าง</v>
      </c>
      <c r="F86" s="160" t="str">
        <f>IF(TRIM(การจัดการศึกษา!E59) = "","เป็นค่าว่าง", IF(ISNUMBER(การจัดการศึกษา!E59)=TRUE,IF(IF(AND(การจัดการศึกษา!E59&gt;=0,การจัดการศึกษา!E59&lt;=1),"Y", "N")="Y","OK","กรุณาระบุเลข 0 กับ 1 เท่านั้น" ),IF(TRIM(การจัดการศึกษา!E59) = "-","OK","ไม่เป็นตัวเลข")))</f>
        <v>เป็นค่าว่าง</v>
      </c>
      <c r="G86" s="160" t="str">
        <f>IF(TRIM(การจัดการศึกษา!F59) = "","เป็นค่าว่าง", IF(ISNUMBER(การจัดการศึกษา!F59)=TRUE,IF(IF(AND(การจัดการศึกษา!F59&gt;=0,การจัดการศึกษา!F59&lt;=1),"Y", "N")="Y","OK","กรุณาระบุเลข 0 กับ 1 เท่านั้น" ),IF(TRIM(การจัดการศึกษา!F59) = "-","OK","ไม่เป็นตัวเลข")))</f>
        <v>เป็นค่าว่าง</v>
      </c>
      <c r="H86" s="50">
        <f t="shared" si="3"/>
        <v>0</v>
      </c>
      <c r="I86" s="50">
        <f t="shared" si="4"/>
        <v>0</v>
      </c>
      <c r="J86" s="50">
        <f t="shared" si="5"/>
        <v>0</v>
      </c>
      <c r="K86" s="50">
        <v>1</v>
      </c>
    </row>
    <row r="87" spans="1:11" s="50" customFormat="1" ht="14.25" x14ac:dyDescent="0.2">
      <c r="A87" s="157" t="s">
        <v>269</v>
      </c>
      <c r="B87" s="157" t="s">
        <v>278</v>
      </c>
      <c r="C87" s="158">
        <v>60</v>
      </c>
      <c r="D87" s="162">
        <v>7</v>
      </c>
      <c r="E87" s="160" t="str">
        <f>IF(TRIM(การจัดการศึกษา!D60) = "","เป็นค่าว่าง", IF(ISNUMBER(การจัดการศึกษา!D60)=TRUE,IF(IF(AND(การจัดการศึกษา!D60&gt;=0,การจัดการศึกษา!D60&lt;=1),"Y", "N")="Y","OK","กรุณาระบุเลข 0 กับ 1 เท่านั้น" ),IF(TRIM(การจัดการศึกษา!D60) = "-","OK","ไม่เป็นตัวเลข")))</f>
        <v>เป็นค่าว่าง</v>
      </c>
      <c r="F87" s="160" t="str">
        <f>IF(TRIM(การจัดการศึกษา!E60) = "","เป็นค่าว่าง", IF(ISNUMBER(การจัดการศึกษา!E60)=TRUE,IF(IF(AND(การจัดการศึกษา!E60&gt;=0,การจัดการศึกษา!E60&lt;=1),"Y", "N")="Y","OK","กรุณาระบุเลข 0 กับ 1 เท่านั้น" ),IF(TRIM(การจัดการศึกษา!E60) = "-","OK","ไม่เป็นตัวเลข")))</f>
        <v>เป็นค่าว่าง</v>
      </c>
      <c r="G87" s="160" t="str">
        <f>IF(TRIM(การจัดการศึกษา!F60) = "","เป็นค่าว่าง", IF(ISNUMBER(การจัดการศึกษา!F60)=TRUE,IF(IF(AND(การจัดการศึกษา!F60&gt;=0,การจัดการศึกษา!F60&lt;=1),"Y", "N")="Y","OK","กรุณาระบุเลข 0 กับ 1 เท่านั้น" ),IF(TRIM(การจัดการศึกษา!F60) = "-","OK","ไม่เป็นตัวเลข")))</f>
        <v>เป็นค่าว่าง</v>
      </c>
      <c r="H87" s="50">
        <f t="shared" si="3"/>
        <v>0</v>
      </c>
      <c r="I87" s="50">
        <f t="shared" si="4"/>
        <v>0</v>
      </c>
      <c r="J87" s="50">
        <f t="shared" si="5"/>
        <v>0</v>
      </c>
      <c r="K87" s="50">
        <v>1</v>
      </c>
    </row>
    <row r="88" spans="1:11" s="50" customFormat="1" ht="14.25" x14ac:dyDescent="0.2">
      <c r="A88" s="157" t="s">
        <v>269</v>
      </c>
      <c r="B88" s="157" t="s">
        <v>278</v>
      </c>
      <c r="C88" s="158">
        <v>61</v>
      </c>
      <c r="D88" s="162">
        <v>8</v>
      </c>
      <c r="E88" s="160" t="str">
        <f>IF(TRIM(การจัดการศึกษา!D61) = "","เป็นค่าว่าง", IF(ISNUMBER(การจัดการศึกษา!D61)=TRUE,IF(IF(AND(การจัดการศึกษา!D61&gt;=0,การจัดการศึกษา!D61&lt;=1),"Y", "N")="Y","OK","กรุณาระบุเลข 0 กับ 1 เท่านั้น" ),IF(TRIM(การจัดการศึกษา!D61) = "-","OK","ไม่เป็นตัวเลข")))</f>
        <v>เป็นค่าว่าง</v>
      </c>
      <c r="F88" s="160" t="str">
        <f>IF(TRIM(การจัดการศึกษา!E61) = "","เป็นค่าว่าง", IF(ISNUMBER(การจัดการศึกษา!E61)=TRUE,IF(IF(AND(การจัดการศึกษา!E61&gt;=0,การจัดการศึกษา!E61&lt;=1),"Y", "N")="Y","OK","กรุณาระบุเลข 0 กับ 1 เท่านั้น" ),IF(TRIM(การจัดการศึกษา!E61) = "-","OK","ไม่เป็นตัวเลข")))</f>
        <v>เป็นค่าว่าง</v>
      </c>
      <c r="G88" s="160" t="str">
        <f>IF(TRIM(การจัดการศึกษา!F61) = "","เป็นค่าว่าง", IF(ISNUMBER(การจัดการศึกษา!F61)=TRUE,IF(IF(AND(การจัดการศึกษา!F61&gt;=0,การจัดการศึกษา!F61&lt;=1),"Y", "N")="Y","OK","กรุณาระบุเลข 0 กับ 1 เท่านั้น" ),IF(TRIM(การจัดการศึกษา!F61) = "-","OK","ไม่เป็นตัวเลข")))</f>
        <v>เป็นค่าว่าง</v>
      </c>
      <c r="H88" s="50">
        <f t="shared" si="3"/>
        <v>0</v>
      </c>
      <c r="I88" s="50">
        <f t="shared" si="4"/>
        <v>0</v>
      </c>
      <c r="J88" s="50">
        <f t="shared" si="5"/>
        <v>0</v>
      </c>
      <c r="K88" s="50">
        <v>1</v>
      </c>
    </row>
    <row r="89" spans="1:11" s="50" customFormat="1" ht="14.25" x14ac:dyDescent="0.2">
      <c r="A89" s="157" t="s">
        <v>269</v>
      </c>
      <c r="B89" s="157" t="s">
        <v>278</v>
      </c>
      <c r="C89" s="158">
        <v>62</v>
      </c>
      <c r="D89" s="158">
        <v>52</v>
      </c>
      <c r="E89" s="160" t="str">
        <f>IF(TRIM(การจัดการศึกษา!D62) = "","เป็นค่าว่าง", IF(ISNUMBER(การจัดการศึกษา!D62)=TRUE,IF(การจัดการศึกษา!$D$63 &gt;= การจัดการศึกษา!D62,"OK","จำนวนมากกว่ารายการที่ 53"),IF(TRIM(การจัดการศึกษา!D62) = "-","OK","ไม่เป็นตัวเลข")))</f>
        <v>เป็นค่าว่าง</v>
      </c>
      <c r="F89" s="160" t="str">
        <f>IF(TRIM(การจัดการศึกษา!E62) = "","เป็นค่าว่าง", IF(ISNUMBER(การจัดการศึกษา!E62)=TRUE,IF(การจัดการศึกษา!$E$63 &gt;= การจัดการศึกษา!E62,"OK","จำนวนมากกว่ารายการที่ 53"),IF(TRIM(การจัดการศึกษา!E62) = "-","OK","ไม่เป็นตัวเลข")))</f>
        <v>เป็นค่าว่าง</v>
      </c>
      <c r="G89" s="160" t="str">
        <f>IF(TRIM(การจัดการศึกษา!F62) = "","เป็นค่าว่าง", IF(ISNUMBER(การจัดการศึกษา!F62)=TRUE,IF(การจัดการศึกษา!$F$63 &gt;= การจัดการศึกษา!F62,"OK","จำนวนมากกว่ารายการที่ 53"),IF(TRIM(การจัดการศึกษา!F62) = "-","OK","ไม่เป็นตัวเลข")))</f>
        <v>เป็นค่าว่าง</v>
      </c>
      <c r="H89" s="50">
        <f t="shared" si="3"/>
        <v>0</v>
      </c>
      <c r="I89" s="50">
        <f t="shared" si="4"/>
        <v>0</v>
      </c>
      <c r="J89" s="50">
        <f t="shared" si="5"/>
        <v>0</v>
      </c>
      <c r="K89" s="50">
        <v>1</v>
      </c>
    </row>
    <row r="90" spans="1:11" s="50" customFormat="1" ht="14.25" x14ac:dyDescent="0.2">
      <c r="A90" s="157" t="s">
        <v>269</v>
      </c>
      <c r="B90" s="157" t="s">
        <v>278</v>
      </c>
      <c r="C90" s="158">
        <v>63</v>
      </c>
      <c r="D90" s="158">
        <v>53</v>
      </c>
      <c r="E90" s="160" t="str">
        <f>IF(TRIM(การจัดการศึกษา!D63) = "","เป็นค่าว่าง", IF(ISNUMBER(การจัดการศึกษา!D63)=TRUE,"OK",IF(TRIM(การจัดการศึกษา!D63) = "-","OK","ไม่เป็นตัวเลข")))</f>
        <v>เป็นค่าว่าง</v>
      </c>
      <c r="F90" s="160" t="str">
        <f>IF(TRIM(การจัดการศึกษา!E63) = "","เป็นค่าว่าง", IF(ISNUMBER(การจัดการศึกษา!E63)=TRUE,"OK",IF(TRIM(การจัดการศึกษา!E63) = "-","OK","ไม่เป็นตัวเลข")))</f>
        <v>เป็นค่าว่าง</v>
      </c>
      <c r="G90" s="160" t="str">
        <f>IF(TRIM(การจัดการศึกษา!F63) = "","เป็นค่าว่าง", IF(ISNUMBER(การจัดการศึกษา!F63)=TRUE,"OK",IF(TRIM(การจัดการศึกษา!F63) = "-","OK","ไม่เป็นตัวเลข")))</f>
        <v>เป็นค่าว่าง</v>
      </c>
      <c r="H90" s="50">
        <f t="shared" si="3"/>
        <v>0</v>
      </c>
      <c r="I90" s="50">
        <f t="shared" si="4"/>
        <v>0</v>
      </c>
      <c r="J90" s="50">
        <f t="shared" si="5"/>
        <v>0</v>
      </c>
      <c r="K90" s="50">
        <v>1</v>
      </c>
    </row>
    <row r="91" spans="1:11" s="50" customFormat="1" ht="14.25" x14ac:dyDescent="0.2">
      <c r="A91" s="157" t="s">
        <v>269</v>
      </c>
      <c r="B91" s="157" t="s">
        <v>278</v>
      </c>
      <c r="C91" s="158">
        <v>64</v>
      </c>
      <c r="D91" s="158">
        <v>54</v>
      </c>
      <c r="E91" s="161"/>
      <c r="F91" s="161"/>
      <c r="G91" s="161"/>
      <c r="H91" s="51"/>
      <c r="I91" s="51"/>
      <c r="J91" s="51"/>
      <c r="K91" s="51"/>
    </row>
    <row r="92" spans="1:11" s="50" customFormat="1" ht="14.25" x14ac:dyDescent="0.2">
      <c r="A92" s="157" t="s">
        <v>269</v>
      </c>
      <c r="B92" s="157" t="s">
        <v>278</v>
      </c>
      <c r="C92" s="158">
        <v>65</v>
      </c>
      <c r="D92" s="162">
        <v>1</v>
      </c>
      <c r="E92" s="160" t="str">
        <f>IF(TRIM(การจัดการศึกษา!D65) = "","เป็นค่าว่าง", IF(ISNUMBER(การจัดการศึกษา!D65)=TRUE,IF(IF(AND(การจัดการศึกษา!D65&gt;=0,การจัดการศึกษา!D65&lt;=1),"Y", "N")="Y","OK","กรุณาระบุเลข 0 กับ 1 เท่านั้น" ),IF(TRIM(การจัดการศึกษา!D65) = "-","OK","ไม่เป็นตัวเลข")))</f>
        <v>เป็นค่าว่าง</v>
      </c>
      <c r="F92" s="160" t="str">
        <f>IF(TRIM(การจัดการศึกษา!E65) = "","เป็นค่าว่าง", IF(ISNUMBER(การจัดการศึกษา!E65)=TRUE,IF(IF(AND(การจัดการศึกษา!E65&gt;=0,การจัดการศึกษา!E65&lt;=1),"Y", "N")="Y","OK","กรุณาระบุเลข 0 กับ 1 เท่านั้น" ),IF(TRIM(การจัดการศึกษา!E65) = "-","OK","ไม่เป็นตัวเลข")))</f>
        <v>เป็นค่าว่าง</v>
      </c>
      <c r="G92" s="160" t="str">
        <f>IF(TRIM(การจัดการศึกษา!F65) = "","เป็นค่าว่าง", IF(ISNUMBER(การจัดการศึกษา!F65)=TRUE,IF(IF(AND(การจัดการศึกษา!F65&gt;=0,การจัดการศึกษา!F65&lt;=1),"Y", "N")="Y","OK","กรุณาระบุเลข 0 กับ 1 เท่านั้น" ),IF(TRIM(การจัดการศึกษา!F65) = "-","OK","ไม่เป็นตัวเลข")))</f>
        <v>เป็นค่าว่าง</v>
      </c>
      <c r="H92" s="50">
        <f t="shared" si="3"/>
        <v>0</v>
      </c>
      <c r="I92" s="50">
        <f t="shared" si="4"/>
        <v>0</v>
      </c>
      <c r="J92" s="50">
        <f t="shared" si="5"/>
        <v>0</v>
      </c>
      <c r="K92" s="50">
        <v>1</v>
      </c>
    </row>
    <row r="93" spans="1:11" s="50" customFormat="1" ht="14.25" x14ac:dyDescent="0.2">
      <c r="A93" s="157" t="s">
        <v>269</v>
      </c>
      <c r="B93" s="157" t="s">
        <v>278</v>
      </c>
      <c r="C93" s="158">
        <v>66</v>
      </c>
      <c r="D93" s="162">
        <v>2</v>
      </c>
      <c r="E93" s="160" t="str">
        <f>IF(TRIM(การจัดการศึกษา!D66) = "","เป็นค่าว่าง", IF(ISNUMBER(การจัดการศึกษา!D66)=TRUE,IF(IF(AND(การจัดการศึกษา!D66&gt;=0,การจัดการศึกษา!D66&lt;=1),"Y", "N")="Y","OK","กรุณาระบุเลข 0 กับ 1 เท่านั้น" ),IF(TRIM(การจัดการศึกษา!D66) = "-","OK","ไม่เป็นตัวเลข")))</f>
        <v>เป็นค่าว่าง</v>
      </c>
      <c r="F93" s="160" t="str">
        <f>IF(TRIM(การจัดการศึกษา!E66) = "","เป็นค่าว่าง", IF(ISNUMBER(การจัดการศึกษา!E66)=TRUE,IF(IF(AND(การจัดการศึกษา!E66&gt;=0,การจัดการศึกษา!E66&lt;=1),"Y", "N")="Y","OK","กรุณาระบุเลข 0 กับ 1 เท่านั้น" ),IF(TRIM(การจัดการศึกษา!E66) = "-","OK","ไม่เป็นตัวเลข")))</f>
        <v>เป็นค่าว่าง</v>
      </c>
      <c r="G93" s="160" t="str">
        <f>IF(TRIM(การจัดการศึกษา!F66) = "","เป็นค่าว่าง", IF(ISNUMBER(การจัดการศึกษา!F66)=TRUE,IF(IF(AND(การจัดการศึกษา!F66&gt;=0,การจัดการศึกษา!F66&lt;=1),"Y", "N")="Y","OK","กรุณาระบุเลข 0 กับ 1 เท่านั้น" ),IF(TRIM(การจัดการศึกษา!F66) = "-","OK","ไม่เป็นตัวเลข")))</f>
        <v>เป็นค่าว่าง</v>
      </c>
      <c r="H93" s="50">
        <f t="shared" si="3"/>
        <v>0</v>
      </c>
      <c r="I93" s="50">
        <f t="shared" si="4"/>
        <v>0</v>
      </c>
      <c r="J93" s="50">
        <f t="shared" si="5"/>
        <v>0</v>
      </c>
      <c r="K93" s="50">
        <v>1</v>
      </c>
    </row>
    <row r="94" spans="1:11" s="50" customFormat="1" ht="14.25" x14ac:dyDescent="0.2">
      <c r="A94" s="157" t="s">
        <v>269</v>
      </c>
      <c r="B94" s="157" t="s">
        <v>278</v>
      </c>
      <c r="C94" s="158">
        <v>67</v>
      </c>
      <c r="D94" s="162">
        <v>3</v>
      </c>
      <c r="E94" s="160" t="str">
        <f>IF(TRIM(การจัดการศึกษา!D67) = "","เป็นค่าว่าง", IF(ISNUMBER(การจัดการศึกษา!D67)=TRUE,IF(IF(AND(การจัดการศึกษา!D67&gt;=0,การจัดการศึกษา!D67&lt;=1),"Y", "N")="Y","OK","กรุณาระบุเลข 0 กับ 1 เท่านั้น" ),IF(TRIM(การจัดการศึกษา!D67) = "-","OK","ไม่เป็นตัวเลข")))</f>
        <v>เป็นค่าว่าง</v>
      </c>
      <c r="F94" s="160" t="str">
        <f>IF(TRIM(การจัดการศึกษา!E67) = "","เป็นค่าว่าง", IF(ISNUMBER(การจัดการศึกษา!E67)=TRUE,IF(IF(AND(การจัดการศึกษา!E67&gt;=0,การจัดการศึกษา!E67&lt;=1),"Y", "N")="Y","OK","กรุณาระบุเลข 0 กับ 1 เท่านั้น" ),IF(TRIM(การจัดการศึกษา!E67) = "-","OK","ไม่เป็นตัวเลข")))</f>
        <v>เป็นค่าว่าง</v>
      </c>
      <c r="G94" s="160" t="str">
        <f>IF(TRIM(การจัดการศึกษา!F67) = "","เป็นค่าว่าง", IF(ISNUMBER(การจัดการศึกษา!F67)=TRUE,IF(IF(AND(การจัดการศึกษา!F67&gt;=0,การจัดการศึกษา!F67&lt;=1),"Y", "N")="Y","OK","กรุณาระบุเลข 0 กับ 1 เท่านั้น" ),IF(TRIM(การจัดการศึกษา!F67) = "-","OK","ไม่เป็นตัวเลข")))</f>
        <v>เป็นค่าว่าง</v>
      </c>
      <c r="H94" s="50">
        <f t="shared" si="3"/>
        <v>0</v>
      </c>
      <c r="I94" s="50">
        <f t="shared" si="4"/>
        <v>0</v>
      </c>
      <c r="J94" s="50">
        <f t="shared" si="5"/>
        <v>0</v>
      </c>
      <c r="K94" s="50">
        <v>1</v>
      </c>
    </row>
    <row r="95" spans="1:11" s="50" customFormat="1" ht="14.25" x14ac:dyDescent="0.2">
      <c r="A95" s="157" t="s">
        <v>269</v>
      </c>
      <c r="B95" s="157" t="s">
        <v>278</v>
      </c>
      <c r="C95" s="158">
        <v>68</v>
      </c>
      <c r="D95" s="162">
        <v>4</v>
      </c>
      <c r="E95" s="160" t="str">
        <f>IF(TRIM(การจัดการศึกษา!D68) = "","เป็นค่าว่าง", IF(ISNUMBER(การจัดการศึกษา!D68)=TRUE,IF(IF(AND(การจัดการศึกษา!D68&gt;=0,การจัดการศึกษา!D68&lt;=1),"Y", "N")="Y","OK","กรุณาระบุเลข 0 กับ 1 เท่านั้น" ),IF(TRIM(การจัดการศึกษา!D68) = "-","OK","ไม่เป็นตัวเลข")))</f>
        <v>เป็นค่าว่าง</v>
      </c>
      <c r="F95" s="160" t="str">
        <f>IF(TRIM(การจัดการศึกษา!E68) = "","เป็นค่าว่าง", IF(ISNUMBER(การจัดการศึกษา!E68)=TRUE,IF(IF(AND(การจัดการศึกษา!E68&gt;=0,การจัดการศึกษา!E68&lt;=1),"Y", "N")="Y","OK","กรุณาระบุเลข 0 กับ 1 เท่านั้น" ),IF(TRIM(การจัดการศึกษา!E68) = "-","OK","ไม่เป็นตัวเลข")))</f>
        <v>เป็นค่าว่าง</v>
      </c>
      <c r="G95" s="160" t="str">
        <f>IF(TRIM(การจัดการศึกษา!F68) = "","เป็นค่าว่าง", IF(ISNUMBER(การจัดการศึกษา!F68)=TRUE,IF(IF(AND(การจัดการศึกษา!F68&gt;=0,การจัดการศึกษา!F68&lt;=1),"Y", "N")="Y","OK","กรุณาระบุเลข 0 กับ 1 เท่านั้น" ),IF(TRIM(การจัดการศึกษา!F68) = "-","OK","ไม่เป็นตัวเลข")))</f>
        <v>เป็นค่าว่าง</v>
      </c>
      <c r="H95" s="50">
        <f t="shared" si="3"/>
        <v>0</v>
      </c>
      <c r="I95" s="50">
        <f t="shared" si="4"/>
        <v>0</v>
      </c>
      <c r="J95" s="50">
        <f t="shared" si="5"/>
        <v>0</v>
      </c>
      <c r="K95" s="50">
        <v>1</v>
      </c>
    </row>
    <row r="96" spans="1:11" s="50" customFormat="1" ht="14.25" x14ac:dyDescent="0.2">
      <c r="A96" s="157" t="s">
        <v>269</v>
      </c>
      <c r="B96" s="157" t="s">
        <v>278</v>
      </c>
      <c r="C96" s="158">
        <v>69</v>
      </c>
      <c r="D96" s="162">
        <v>5</v>
      </c>
      <c r="E96" s="160" t="str">
        <f>IF(TRIM(การจัดการศึกษา!D69) = "","เป็นค่าว่าง", IF(ISNUMBER(การจัดการศึกษา!D69)=TRUE,IF(IF(AND(การจัดการศึกษา!D69&gt;=0,การจัดการศึกษา!D69&lt;=1),"Y", "N")="Y","OK","กรุณาระบุเลข 0 กับ 1 เท่านั้น" ),IF(TRIM(การจัดการศึกษา!D69) = "-","OK","ไม่เป็นตัวเลข")))</f>
        <v>เป็นค่าว่าง</v>
      </c>
      <c r="F96" s="160" t="str">
        <f>IF(TRIM(การจัดการศึกษา!E69) = "","เป็นค่าว่าง", IF(ISNUMBER(การจัดการศึกษา!E69)=TRUE,IF(IF(AND(การจัดการศึกษา!E69&gt;=0,การจัดการศึกษา!E69&lt;=1),"Y", "N")="Y","OK","กรุณาระบุเลข 0 กับ 1 เท่านั้น" ),IF(TRIM(การจัดการศึกษา!E69) = "-","OK","ไม่เป็นตัวเลข")))</f>
        <v>เป็นค่าว่าง</v>
      </c>
      <c r="G96" s="160" t="str">
        <f>IF(TRIM(การจัดการศึกษา!F69) = "","เป็นค่าว่าง", IF(ISNUMBER(การจัดการศึกษา!F69)=TRUE,IF(IF(AND(การจัดการศึกษา!F69&gt;=0,การจัดการศึกษา!F69&lt;=1),"Y", "N")="Y","OK","กรุณาระบุเลข 0 กับ 1 เท่านั้น" ),IF(TRIM(การจัดการศึกษา!F69) = "-","OK","ไม่เป็นตัวเลข")))</f>
        <v>เป็นค่าว่าง</v>
      </c>
      <c r="H96" s="50">
        <f t="shared" si="3"/>
        <v>0</v>
      </c>
      <c r="I96" s="50">
        <f t="shared" si="4"/>
        <v>0</v>
      </c>
      <c r="J96" s="50">
        <f t="shared" si="5"/>
        <v>0</v>
      </c>
      <c r="K96" s="50">
        <v>1</v>
      </c>
    </row>
    <row r="97" spans="1:11" s="50" customFormat="1" ht="14.25" x14ac:dyDescent="0.2">
      <c r="A97" s="157" t="s">
        <v>269</v>
      </c>
      <c r="B97" s="157" t="s">
        <v>278</v>
      </c>
      <c r="C97" s="158">
        <v>70</v>
      </c>
      <c r="D97" s="158">
        <v>55</v>
      </c>
      <c r="E97" s="161"/>
      <c r="F97" s="161"/>
      <c r="G97" s="161"/>
      <c r="H97" s="51"/>
      <c r="I97" s="51"/>
      <c r="J97" s="51"/>
      <c r="K97" s="51"/>
    </row>
    <row r="98" spans="1:11" s="50" customFormat="1" ht="14.25" x14ac:dyDescent="0.2">
      <c r="A98" s="157" t="s">
        <v>269</v>
      </c>
      <c r="B98" s="157" t="s">
        <v>278</v>
      </c>
      <c r="C98" s="158">
        <v>71</v>
      </c>
      <c r="D98" s="162">
        <v>1</v>
      </c>
      <c r="E98" s="160" t="str">
        <f>IF(TRIM(การจัดการศึกษา!D71) = "","เป็นค่าว่าง", IF(ISNUMBER(การจัดการศึกษา!D71)=TRUE,IF(IF(AND(การจัดการศึกษา!D71&gt;=0,การจัดการศึกษา!D71&lt;=1),"Y", "N")="Y","OK","กรุณาระบุเลข 0 กับ 1 เท่านั้น" ),IF(TRIM(การจัดการศึกษา!D71) = "-","OK","ไม่เป็นตัวเลข")))</f>
        <v>เป็นค่าว่าง</v>
      </c>
      <c r="F98" s="160" t="str">
        <f>IF(TRIM(การจัดการศึกษา!E71) = "","เป็นค่าว่าง", IF(ISNUMBER(การจัดการศึกษา!E71)=TRUE,IF(IF(AND(การจัดการศึกษา!E71&gt;=0,การจัดการศึกษา!E71&lt;=1),"Y", "N")="Y","OK","กรุณาระบุเลข 0 กับ 1 เท่านั้น" ),IF(TRIM(การจัดการศึกษา!E71) = "-","OK","ไม่เป็นตัวเลข")))</f>
        <v>เป็นค่าว่าง</v>
      </c>
      <c r="G98" s="160" t="str">
        <f>IF(TRIM(การจัดการศึกษา!F71) = "","เป็นค่าว่าง", IF(ISNUMBER(การจัดการศึกษา!F71)=TRUE,IF(IF(AND(การจัดการศึกษา!F71&gt;=0,การจัดการศึกษา!F71&lt;=1),"Y", "N")="Y","OK","กรุณาระบุเลข 0 กับ 1 เท่านั้น" ),IF(TRIM(การจัดการศึกษา!F71) = "-","OK","ไม่เป็นตัวเลข")))</f>
        <v>เป็นค่าว่าง</v>
      </c>
      <c r="H98" s="50">
        <f t="shared" si="3"/>
        <v>0</v>
      </c>
      <c r="I98" s="50">
        <f t="shared" si="4"/>
        <v>0</v>
      </c>
      <c r="J98" s="50">
        <f t="shared" si="5"/>
        <v>0</v>
      </c>
      <c r="K98" s="50">
        <v>1</v>
      </c>
    </row>
    <row r="99" spans="1:11" s="50" customFormat="1" ht="14.25" x14ac:dyDescent="0.2">
      <c r="A99" s="157" t="s">
        <v>269</v>
      </c>
      <c r="B99" s="157" t="s">
        <v>278</v>
      </c>
      <c r="C99" s="158">
        <v>72</v>
      </c>
      <c r="D99" s="162">
        <v>2</v>
      </c>
      <c r="E99" s="160" t="str">
        <f>IF(TRIM(การจัดการศึกษา!D72) = "","เป็นค่าว่าง", IF(ISNUMBER(การจัดการศึกษา!D72)=TRUE,IF(IF(AND(การจัดการศึกษา!D72&gt;=0,การจัดการศึกษา!D72&lt;=1),"Y", "N")="Y","OK","กรุณาระบุเลข 0 กับ 1 เท่านั้น" ),IF(TRIM(การจัดการศึกษา!D72) = "-","OK","ไม่เป็นตัวเลข")))</f>
        <v>เป็นค่าว่าง</v>
      </c>
      <c r="F99" s="160" t="str">
        <f>IF(TRIM(การจัดการศึกษา!E72) = "","เป็นค่าว่าง", IF(ISNUMBER(การจัดการศึกษา!E72)=TRUE,IF(IF(AND(การจัดการศึกษา!E72&gt;=0,การจัดการศึกษา!E72&lt;=1),"Y", "N")="Y","OK","กรุณาระบุเลข 0 กับ 1 เท่านั้น" ),IF(TRIM(การจัดการศึกษา!E72) = "-","OK","ไม่เป็นตัวเลข")))</f>
        <v>เป็นค่าว่าง</v>
      </c>
      <c r="G99" s="160" t="str">
        <f>IF(TRIM(การจัดการศึกษา!F72) = "","เป็นค่าว่าง", IF(ISNUMBER(การจัดการศึกษา!F72)=TRUE,IF(IF(AND(การจัดการศึกษา!F72&gt;=0,การจัดการศึกษา!F72&lt;=1),"Y", "N")="Y","OK","กรุณาระบุเลข 0 กับ 1 เท่านั้น" ),IF(TRIM(การจัดการศึกษา!F72) = "-","OK","ไม่เป็นตัวเลข")))</f>
        <v>เป็นค่าว่าง</v>
      </c>
      <c r="H99" s="50">
        <f t="shared" si="3"/>
        <v>0</v>
      </c>
      <c r="I99" s="50">
        <f t="shared" si="4"/>
        <v>0</v>
      </c>
      <c r="J99" s="50">
        <f t="shared" si="5"/>
        <v>0</v>
      </c>
      <c r="K99" s="50">
        <v>1</v>
      </c>
    </row>
    <row r="100" spans="1:11" s="50" customFormat="1" ht="14.25" x14ac:dyDescent="0.2">
      <c r="A100" s="157" t="s">
        <v>269</v>
      </c>
      <c r="B100" s="157" t="s">
        <v>278</v>
      </c>
      <c r="C100" s="158">
        <v>73</v>
      </c>
      <c r="D100" s="162">
        <v>3</v>
      </c>
      <c r="E100" s="160" t="str">
        <f>IF(TRIM(การจัดการศึกษา!D73) = "","เป็นค่าว่าง", IF(ISNUMBER(การจัดการศึกษา!D73)=TRUE,IF(IF(AND(การจัดการศึกษา!D73&gt;=0,การจัดการศึกษา!D73&lt;=1),"Y", "N")="Y","OK","กรุณาระบุเลข 0 กับ 1 เท่านั้น" ),IF(TRIM(การจัดการศึกษา!D73) = "-","OK","ไม่เป็นตัวเลข")))</f>
        <v>เป็นค่าว่าง</v>
      </c>
      <c r="F100" s="160" t="str">
        <f>IF(TRIM(การจัดการศึกษา!E73) = "","เป็นค่าว่าง", IF(ISNUMBER(การจัดการศึกษา!E73)=TRUE,IF(IF(AND(การจัดการศึกษา!E73&gt;=0,การจัดการศึกษา!E73&lt;=1),"Y", "N")="Y","OK","กรุณาระบุเลข 0 กับ 1 เท่านั้น" ),IF(TRIM(การจัดการศึกษา!E73) = "-","OK","ไม่เป็นตัวเลข")))</f>
        <v>เป็นค่าว่าง</v>
      </c>
      <c r="G100" s="160" t="str">
        <f>IF(TRIM(การจัดการศึกษา!F73) = "","เป็นค่าว่าง", IF(ISNUMBER(การจัดการศึกษา!F73)=TRUE,IF(IF(AND(การจัดการศึกษา!F73&gt;=0,การจัดการศึกษา!F73&lt;=1),"Y", "N")="Y","OK","กรุณาระบุเลข 0 กับ 1 เท่านั้น" ),IF(TRIM(การจัดการศึกษา!F73) = "-","OK","ไม่เป็นตัวเลข")))</f>
        <v>เป็นค่าว่าง</v>
      </c>
      <c r="H100" s="50">
        <f t="shared" si="3"/>
        <v>0</v>
      </c>
      <c r="I100" s="50">
        <f t="shared" si="4"/>
        <v>0</v>
      </c>
      <c r="J100" s="50">
        <f t="shared" si="5"/>
        <v>0</v>
      </c>
      <c r="K100" s="50">
        <v>1</v>
      </c>
    </row>
    <row r="101" spans="1:11" s="50" customFormat="1" ht="14.25" x14ac:dyDescent="0.2">
      <c r="A101" s="157" t="s">
        <v>269</v>
      </c>
      <c r="B101" s="157" t="s">
        <v>278</v>
      </c>
      <c r="C101" s="158">
        <v>74</v>
      </c>
      <c r="D101" s="162">
        <v>4</v>
      </c>
      <c r="E101" s="160" t="str">
        <f>IF(TRIM(การจัดการศึกษา!D74) = "","เป็นค่าว่าง", IF(ISNUMBER(การจัดการศึกษา!D74)=TRUE,IF(IF(AND(การจัดการศึกษา!D74&gt;=0,การจัดการศึกษา!D74&lt;=1),"Y", "N")="Y","OK","กรุณาระบุเลข 0 กับ 1 เท่านั้น" ),IF(TRIM(การจัดการศึกษา!D74) = "-","OK","ไม่เป็นตัวเลข")))</f>
        <v>เป็นค่าว่าง</v>
      </c>
      <c r="F101" s="160" t="str">
        <f>IF(TRIM(การจัดการศึกษา!E74) = "","เป็นค่าว่าง", IF(ISNUMBER(การจัดการศึกษา!E74)=TRUE,IF(IF(AND(การจัดการศึกษา!E74&gt;=0,การจัดการศึกษา!E74&lt;=1),"Y", "N")="Y","OK","กรุณาระบุเลข 0 กับ 1 เท่านั้น" ),IF(TRIM(การจัดการศึกษา!E74) = "-","OK","ไม่เป็นตัวเลข")))</f>
        <v>เป็นค่าว่าง</v>
      </c>
      <c r="G101" s="160" t="str">
        <f>IF(TRIM(การจัดการศึกษา!F74) = "","เป็นค่าว่าง", IF(ISNUMBER(การจัดการศึกษา!F74)=TRUE,IF(IF(AND(การจัดการศึกษา!F74&gt;=0,การจัดการศึกษา!F74&lt;=1),"Y", "N")="Y","OK","กรุณาระบุเลข 0 กับ 1 เท่านั้น" ),IF(TRIM(การจัดการศึกษา!F74) = "-","OK","ไม่เป็นตัวเลข")))</f>
        <v>เป็นค่าว่าง</v>
      </c>
      <c r="H101" s="50">
        <f t="shared" si="3"/>
        <v>0</v>
      </c>
      <c r="I101" s="50">
        <f t="shared" si="4"/>
        <v>0</v>
      </c>
      <c r="J101" s="50">
        <f t="shared" si="5"/>
        <v>0</v>
      </c>
      <c r="K101" s="50">
        <v>1</v>
      </c>
    </row>
    <row r="102" spans="1:11" s="50" customFormat="1" ht="14.25" x14ac:dyDescent="0.2">
      <c r="A102" s="157" t="s">
        <v>269</v>
      </c>
      <c r="B102" s="157" t="s">
        <v>278</v>
      </c>
      <c r="C102" s="158">
        <v>75</v>
      </c>
      <c r="D102" s="162">
        <v>5</v>
      </c>
      <c r="E102" s="160" t="str">
        <f>IF(TRIM(การจัดการศึกษา!D75) = "","เป็นค่าว่าง", IF(ISNUMBER(การจัดการศึกษา!D75)=TRUE,IF(IF(AND(การจัดการศึกษา!D75&gt;=0,การจัดการศึกษา!D75&lt;=1),"Y", "N")="Y","OK","กรุณาระบุเลข 0 กับ 1 เท่านั้น" ),IF(TRIM(การจัดการศึกษา!D75) = "-","OK","ไม่เป็นตัวเลข")))</f>
        <v>เป็นค่าว่าง</v>
      </c>
      <c r="F102" s="160" t="str">
        <f>IF(TRIM(การจัดการศึกษา!E75) = "","เป็นค่าว่าง", IF(ISNUMBER(การจัดการศึกษา!E75)=TRUE,IF(IF(AND(การจัดการศึกษา!E75&gt;=0,การจัดการศึกษา!E75&lt;=1),"Y", "N")="Y","OK","กรุณาระบุเลข 0 กับ 1 เท่านั้น" ),IF(TRIM(การจัดการศึกษา!E75) = "-","OK","ไม่เป็นตัวเลข")))</f>
        <v>เป็นค่าว่าง</v>
      </c>
      <c r="G102" s="160" t="str">
        <f>IF(TRIM(การจัดการศึกษา!F75) = "","เป็นค่าว่าง", IF(ISNUMBER(การจัดการศึกษา!F75)=TRUE,IF(IF(AND(การจัดการศึกษา!F75&gt;=0,การจัดการศึกษา!F75&lt;=1),"Y", "N")="Y","OK","กรุณาระบุเลข 0 กับ 1 เท่านั้น" ),IF(TRIM(การจัดการศึกษา!F75) = "-","OK","ไม่เป็นตัวเลข")))</f>
        <v>เป็นค่าว่าง</v>
      </c>
      <c r="H102" s="50">
        <f t="shared" si="3"/>
        <v>0</v>
      </c>
      <c r="I102" s="50">
        <f t="shared" si="4"/>
        <v>0</v>
      </c>
      <c r="J102" s="50">
        <f t="shared" si="5"/>
        <v>0</v>
      </c>
      <c r="K102" s="50">
        <v>1</v>
      </c>
    </row>
    <row r="103" spans="1:11" s="50" customFormat="1" ht="14.25" x14ac:dyDescent="0.2">
      <c r="A103" s="157" t="s">
        <v>269</v>
      </c>
      <c r="B103" s="157" t="s">
        <v>278</v>
      </c>
      <c r="C103" s="158">
        <v>76</v>
      </c>
      <c r="D103" s="158">
        <v>56</v>
      </c>
      <c r="E103" s="161"/>
      <c r="F103" s="161"/>
      <c r="G103" s="161"/>
      <c r="H103" s="51"/>
      <c r="I103" s="51"/>
      <c r="J103" s="51"/>
      <c r="K103" s="51"/>
    </row>
    <row r="104" spans="1:11" s="50" customFormat="1" ht="14.25" x14ac:dyDescent="0.2">
      <c r="A104" s="157" t="s">
        <v>269</v>
      </c>
      <c r="B104" s="157" t="s">
        <v>278</v>
      </c>
      <c r="C104" s="158">
        <v>77</v>
      </c>
      <c r="D104" s="162">
        <v>1</v>
      </c>
      <c r="E104" s="160" t="str">
        <f>IF(TRIM(การจัดการศึกษา!D77) = "","เป็นค่าว่าง", IF(ISNUMBER(การจัดการศึกษา!D77)=TRUE,IF(IF(AND(การจัดการศึกษา!D77&gt;=0,การจัดการศึกษา!D77&lt;=1),"Y", "N")="Y","OK","กรุณาระบุเลข 0 กับ 1 เท่านั้น" ),IF(TRIM(การจัดการศึกษา!D77) = "-","OK","ไม่เป็นตัวเลข")))</f>
        <v>เป็นค่าว่าง</v>
      </c>
      <c r="F104" s="160" t="str">
        <f>IF(TRIM(การจัดการศึกษา!E77) = "","เป็นค่าว่าง", IF(ISNUMBER(การจัดการศึกษา!E77)=TRUE,IF(IF(AND(การจัดการศึกษา!E77&gt;=0,การจัดการศึกษา!E77&lt;=1),"Y", "N")="Y","OK","กรุณาระบุเลข 0 กับ 1 เท่านั้น" ),IF(TRIM(การจัดการศึกษา!E77) = "-","OK","ไม่เป็นตัวเลข")))</f>
        <v>เป็นค่าว่าง</v>
      </c>
      <c r="G104" s="160" t="str">
        <f>IF(TRIM(การจัดการศึกษา!F77) = "","เป็นค่าว่าง", IF(ISNUMBER(การจัดการศึกษา!F77)=TRUE,IF(IF(AND(การจัดการศึกษา!F77&gt;=0,การจัดการศึกษา!F77&lt;=1),"Y", "N")="Y","OK","กรุณาระบุเลข 0 กับ 1 เท่านั้น" ),IF(TRIM(การจัดการศึกษา!F77) = "-","OK","ไม่เป็นตัวเลข")))</f>
        <v>เป็นค่าว่าง</v>
      </c>
      <c r="H104" s="50">
        <f t="shared" si="3"/>
        <v>0</v>
      </c>
      <c r="I104" s="50">
        <f t="shared" si="4"/>
        <v>0</v>
      </c>
      <c r="J104" s="50">
        <f t="shared" si="5"/>
        <v>0</v>
      </c>
      <c r="K104" s="50">
        <v>1</v>
      </c>
    </row>
    <row r="105" spans="1:11" s="50" customFormat="1" ht="14.25" x14ac:dyDescent="0.2">
      <c r="A105" s="157" t="s">
        <v>269</v>
      </c>
      <c r="B105" s="157" t="s">
        <v>278</v>
      </c>
      <c r="C105" s="158">
        <v>78</v>
      </c>
      <c r="D105" s="162">
        <v>2</v>
      </c>
      <c r="E105" s="160" t="str">
        <f>IF(TRIM(การจัดการศึกษา!D78) = "","เป็นค่าว่าง", IF(ISNUMBER(การจัดการศึกษา!D78)=TRUE,IF(IF(AND(การจัดการศึกษา!D78&gt;=0,การจัดการศึกษา!D78&lt;=1),"Y", "N")="Y","OK","กรุณาระบุเลข 0 กับ 1 เท่านั้น" ),IF(TRIM(การจัดการศึกษา!D78) = "-","OK","ไม่เป็นตัวเลข")))</f>
        <v>เป็นค่าว่าง</v>
      </c>
      <c r="F105" s="160" t="str">
        <f>IF(TRIM(การจัดการศึกษา!E78) = "","เป็นค่าว่าง", IF(ISNUMBER(การจัดการศึกษา!E78)=TRUE,IF(IF(AND(การจัดการศึกษา!E78&gt;=0,การจัดการศึกษา!E78&lt;=1),"Y", "N")="Y","OK","กรุณาระบุเลข 0 กับ 1 เท่านั้น" ),IF(TRIM(การจัดการศึกษา!E78) = "-","OK","ไม่เป็นตัวเลข")))</f>
        <v>เป็นค่าว่าง</v>
      </c>
      <c r="G105" s="160" t="str">
        <f>IF(TRIM(การจัดการศึกษา!F78) = "","เป็นค่าว่าง", IF(ISNUMBER(การจัดการศึกษา!F78)=TRUE,IF(IF(AND(การจัดการศึกษา!F78&gt;=0,การจัดการศึกษา!F78&lt;=1),"Y", "N")="Y","OK","กรุณาระบุเลข 0 กับ 1 เท่านั้น" ),IF(TRIM(การจัดการศึกษา!F78) = "-","OK","ไม่เป็นตัวเลข")))</f>
        <v>เป็นค่าว่าง</v>
      </c>
      <c r="H105" s="50">
        <f t="shared" si="3"/>
        <v>0</v>
      </c>
      <c r="I105" s="50">
        <f t="shared" si="4"/>
        <v>0</v>
      </c>
      <c r="J105" s="50">
        <f t="shared" si="5"/>
        <v>0</v>
      </c>
      <c r="K105" s="50">
        <v>1</v>
      </c>
    </row>
    <row r="106" spans="1:11" s="50" customFormat="1" ht="14.25" x14ac:dyDescent="0.2">
      <c r="A106" s="157" t="s">
        <v>269</v>
      </c>
      <c r="B106" s="157" t="s">
        <v>278</v>
      </c>
      <c r="C106" s="158">
        <v>79</v>
      </c>
      <c r="D106" s="162">
        <v>3</v>
      </c>
      <c r="E106" s="160" t="str">
        <f>IF(TRIM(การจัดการศึกษา!D79) = "","เป็นค่าว่าง", IF(ISNUMBER(การจัดการศึกษา!D79)=TRUE,IF(IF(AND(การจัดการศึกษา!D79&gt;=0,การจัดการศึกษา!D79&lt;=1),"Y", "N")="Y","OK","กรุณาระบุเลข 0 กับ 1 เท่านั้น" ),IF(TRIM(การจัดการศึกษา!D79) = "-","OK","ไม่เป็นตัวเลข")))</f>
        <v>เป็นค่าว่าง</v>
      </c>
      <c r="F106" s="160" t="str">
        <f>IF(TRIM(การจัดการศึกษา!E79) = "","เป็นค่าว่าง", IF(ISNUMBER(การจัดการศึกษา!E79)=TRUE,IF(IF(AND(การจัดการศึกษา!E79&gt;=0,การจัดการศึกษา!E79&lt;=1),"Y", "N")="Y","OK","กรุณาระบุเลข 0 กับ 1 เท่านั้น" ),IF(TRIM(การจัดการศึกษา!E79) = "-","OK","ไม่เป็นตัวเลข")))</f>
        <v>เป็นค่าว่าง</v>
      </c>
      <c r="G106" s="160" t="str">
        <f>IF(TRIM(การจัดการศึกษา!F79) = "","เป็นค่าว่าง", IF(ISNUMBER(การจัดการศึกษา!F79)=TRUE,IF(IF(AND(การจัดการศึกษา!F79&gt;=0,การจัดการศึกษา!F79&lt;=1),"Y", "N")="Y","OK","กรุณาระบุเลข 0 กับ 1 เท่านั้น" ),IF(TRIM(การจัดการศึกษา!F79) = "-","OK","ไม่เป็นตัวเลข")))</f>
        <v>เป็นค่าว่าง</v>
      </c>
      <c r="H106" s="50">
        <f t="shared" si="3"/>
        <v>0</v>
      </c>
      <c r="I106" s="50">
        <f t="shared" si="4"/>
        <v>0</v>
      </c>
      <c r="J106" s="50">
        <f t="shared" si="5"/>
        <v>0</v>
      </c>
      <c r="K106" s="50">
        <v>1</v>
      </c>
    </row>
    <row r="107" spans="1:11" s="50" customFormat="1" ht="14.25" x14ac:dyDescent="0.2">
      <c r="A107" s="157" t="s">
        <v>269</v>
      </c>
      <c r="B107" s="157" t="s">
        <v>278</v>
      </c>
      <c r="C107" s="158">
        <v>80</v>
      </c>
      <c r="D107" s="162">
        <v>4</v>
      </c>
      <c r="E107" s="160" t="str">
        <f>IF(TRIM(การจัดการศึกษา!D80) = "","เป็นค่าว่าง", IF(ISNUMBER(การจัดการศึกษา!D80)=TRUE,IF(IF(AND(การจัดการศึกษา!D80&gt;=0,การจัดการศึกษา!D80&lt;=1),"Y", "N")="Y","OK","กรุณาระบุเลข 0 กับ 1 เท่านั้น" ),IF(TRIM(การจัดการศึกษา!D80) = "-","OK","ไม่เป็นตัวเลข")))</f>
        <v>เป็นค่าว่าง</v>
      </c>
      <c r="F107" s="160" t="str">
        <f>IF(TRIM(การจัดการศึกษา!E80) = "","เป็นค่าว่าง", IF(ISNUMBER(การจัดการศึกษา!E80)=TRUE,IF(IF(AND(การจัดการศึกษา!E80&gt;=0,การจัดการศึกษา!E80&lt;=1),"Y", "N")="Y","OK","กรุณาระบุเลข 0 กับ 1 เท่านั้น" ),IF(TRIM(การจัดการศึกษา!E80) = "-","OK","ไม่เป็นตัวเลข")))</f>
        <v>เป็นค่าว่าง</v>
      </c>
      <c r="G107" s="160" t="str">
        <f>IF(TRIM(การจัดการศึกษา!F80) = "","เป็นค่าว่าง", IF(ISNUMBER(การจัดการศึกษา!F80)=TRUE,IF(IF(AND(การจัดการศึกษา!F80&gt;=0,การจัดการศึกษา!F80&lt;=1),"Y", "N")="Y","OK","กรุณาระบุเลข 0 กับ 1 เท่านั้น" ),IF(TRIM(การจัดการศึกษา!F80) = "-","OK","ไม่เป็นตัวเลข")))</f>
        <v>เป็นค่าว่าง</v>
      </c>
      <c r="H107" s="50">
        <f t="shared" si="3"/>
        <v>0</v>
      </c>
      <c r="I107" s="50">
        <f t="shared" si="4"/>
        <v>0</v>
      </c>
      <c r="J107" s="50">
        <f t="shared" si="5"/>
        <v>0</v>
      </c>
      <c r="K107" s="50">
        <v>1</v>
      </c>
    </row>
    <row r="108" spans="1:11" s="50" customFormat="1" ht="14.25" x14ac:dyDescent="0.2">
      <c r="A108" s="157" t="s">
        <v>269</v>
      </c>
      <c r="B108" s="157" t="s">
        <v>278</v>
      </c>
      <c r="C108" s="158">
        <v>81</v>
      </c>
      <c r="D108" s="162">
        <v>5</v>
      </c>
      <c r="E108" s="160" t="str">
        <f>IF(TRIM(การจัดการศึกษา!D81) = "","เป็นค่าว่าง", IF(ISNUMBER(การจัดการศึกษา!D81)=TRUE,IF(IF(AND(การจัดการศึกษา!D81&gt;=0,การจัดการศึกษา!D81&lt;=1),"Y", "N")="Y","OK","กรุณาระบุเลข 0 กับ 1 เท่านั้น" ),IF(TRIM(การจัดการศึกษา!D81) = "-","OK","ไม่เป็นตัวเลข")))</f>
        <v>เป็นค่าว่าง</v>
      </c>
      <c r="F108" s="160" t="str">
        <f>IF(TRIM(การจัดการศึกษา!E81) = "","เป็นค่าว่าง", IF(ISNUMBER(การจัดการศึกษา!E81)=TRUE,IF(IF(AND(การจัดการศึกษา!E81&gt;=0,การจัดการศึกษา!E81&lt;=1),"Y", "N")="Y","OK","กรุณาระบุเลข 0 กับ 1 เท่านั้น" ),IF(TRIM(การจัดการศึกษา!E81) = "-","OK","ไม่เป็นตัวเลข")))</f>
        <v>เป็นค่าว่าง</v>
      </c>
      <c r="G108" s="160" t="str">
        <f>IF(TRIM(การจัดการศึกษา!F81) = "","เป็นค่าว่าง", IF(ISNUMBER(การจัดการศึกษา!F81)=TRUE,IF(IF(AND(การจัดการศึกษา!F81&gt;=0,การจัดการศึกษา!F81&lt;=1),"Y", "N")="Y","OK","กรุณาระบุเลข 0 กับ 1 เท่านั้น" ),IF(TRIM(การจัดการศึกษา!F81) = "-","OK","ไม่เป็นตัวเลข")))</f>
        <v>เป็นค่าว่าง</v>
      </c>
      <c r="H108" s="50">
        <f t="shared" si="3"/>
        <v>0</v>
      </c>
      <c r="I108" s="50">
        <f t="shared" si="4"/>
        <v>0</v>
      </c>
      <c r="J108" s="50">
        <f t="shared" si="5"/>
        <v>0</v>
      </c>
      <c r="K108" s="50">
        <v>1</v>
      </c>
    </row>
    <row r="109" spans="1:11" s="50" customFormat="1" ht="14.25" x14ac:dyDescent="0.2">
      <c r="A109" s="157" t="s">
        <v>269</v>
      </c>
      <c r="B109" s="157" t="s">
        <v>278</v>
      </c>
      <c r="C109" s="158">
        <v>82</v>
      </c>
      <c r="D109" s="158">
        <v>57</v>
      </c>
      <c r="E109" s="161"/>
      <c r="F109" s="161"/>
      <c r="G109" s="161"/>
      <c r="H109" s="51"/>
      <c r="I109" s="51"/>
      <c r="J109" s="51"/>
      <c r="K109" s="51"/>
    </row>
    <row r="110" spans="1:11" s="50" customFormat="1" ht="14.25" x14ac:dyDescent="0.2">
      <c r="A110" s="157" t="s">
        <v>269</v>
      </c>
      <c r="B110" s="157" t="s">
        <v>278</v>
      </c>
      <c r="C110" s="158">
        <v>83</v>
      </c>
      <c r="D110" s="162">
        <v>1</v>
      </c>
      <c r="E110" s="160" t="str">
        <f>IF(TRIM(การจัดการศึกษา!D83) = "","เป็นค่าว่าง", IF(ISNUMBER(การจัดการศึกษา!D83)=TRUE,IF(IF(AND(การจัดการศึกษา!D83&gt;=0,การจัดการศึกษา!D83&lt;=1),"Y", "N")="Y","OK","กรุณาระบุเลข 0 กับ 1 เท่านั้น" ),IF(TRIM(การจัดการศึกษา!D83) = "-","OK","ไม่เป็นตัวเลข")))</f>
        <v>เป็นค่าว่าง</v>
      </c>
      <c r="F110" s="160" t="str">
        <f>IF(TRIM(การจัดการศึกษา!E83) = "","เป็นค่าว่าง", IF(ISNUMBER(การจัดการศึกษา!E83)=TRUE,IF(IF(AND(การจัดการศึกษา!E83&gt;=0,การจัดการศึกษา!E83&lt;=1),"Y", "N")="Y","OK","กรุณาระบุเลข 0 กับ 1 เท่านั้น" ),IF(TRIM(การจัดการศึกษา!E83) = "-","OK","ไม่เป็นตัวเลข")))</f>
        <v>เป็นค่าว่าง</v>
      </c>
      <c r="G110" s="160" t="str">
        <f>IF(TRIM(การจัดการศึกษา!F83) = "","เป็นค่าว่าง", IF(ISNUMBER(การจัดการศึกษา!F83)=TRUE,IF(IF(AND(การจัดการศึกษา!F83&gt;=0,การจัดการศึกษา!F83&lt;=1),"Y", "N")="Y","OK","กรุณาระบุเลข 0 กับ 1 เท่านั้น" ),IF(TRIM(การจัดการศึกษา!F83) = "-","OK","ไม่เป็นตัวเลข")))</f>
        <v>เป็นค่าว่าง</v>
      </c>
      <c r="H110" s="50">
        <f t="shared" si="3"/>
        <v>0</v>
      </c>
      <c r="I110" s="50">
        <f t="shared" si="4"/>
        <v>0</v>
      </c>
      <c r="J110" s="50">
        <f t="shared" si="5"/>
        <v>0</v>
      </c>
      <c r="K110" s="50">
        <v>1</v>
      </c>
    </row>
    <row r="111" spans="1:11" s="50" customFormat="1" ht="14.25" x14ac:dyDescent="0.2">
      <c r="A111" s="157" t="s">
        <v>269</v>
      </c>
      <c r="B111" s="157" t="s">
        <v>278</v>
      </c>
      <c r="C111" s="158">
        <v>84</v>
      </c>
      <c r="D111" s="162">
        <v>2</v>
      </c>
      <c r="E111" s="160" t="str">
        <f>IF(TRIM(การจัดการศึกษา!D84) = "","เป็นค่าว่าง", IF(ISNUMBER(การจัดการศึกษา!D84)=TRUE,IF(IF(AND(การจัดการศึกษา!D84&gt;=0,การจัดการศึกษา!D84&lt;=1),"Y", "N")="Y","OK","กรุณาระบุเลข 0 กับ 1 เท่านั้น" ),IF(TRIM(การจัดการศึกษา!D84) = "-","OK","ไม่เป็นตัวเลข")))</f>
        <v>เป็นค่าว่าง</v>
      </c>
      <c r="F111" s="160" t="str">
        <f>IF(TRIM(การจัดการศึกษา!E84) = "","เป็นค่าว่าง", IF(ISNUMBER(การจัดการศึกษา!E84)=TRUE,IF(IF(AND(การจัดการศึกษา!E84&gt;=0,การจัดการศึกษา!E84&lt;=1),"Y", "N")="Y","OK","กรุณาระบุเลข 0 กับ 1 เท่านั้น" ),IF(TRIM(การจัดการศึกษา!E84) = "-","OK","ไม่เป็นตัวเลข")))</f>
        <v>เป็นค่าว่าง</v>
      </c>
      <c r="G111" s="160" t="str">
        <f>IF(TRIM(การจัดการศึกษา!F84) = "","เป็นค่าว่าง", IF(ISNUMBER(การจัดการศึกษา!F84)=TRUE,IF(IF(AND(การจัดการศึกษา!F84&gt;=0,การจัดการศึกษา!F84&lt;=1),"Y", "N")="Y","OK","กรุณาระบุเลข 0 กับ 1 เท่านั้น" ),IF(TRIM(การจัดการศึกษา!F84) = "-","OK","ไม่เป็นตัวเลข")))</f>
        <v>เป็นค่าว่าง</v>
      </c>
      <c r="H111" s="50">
        <f t="shared" si="3"/>
        <v>0</v>
      </c>
      <c r="I111" s="50">
        <f t="shared" si="4"/>
        <v>0</v>
      </c>
      <c r="J111" s="50">
        <f t="shared" si="5"/>
        <v>0</v>
      </c>
      <c r="K111" s="50">
        <v>1</v>
      </c>
    </row>
    <row r="112" spans="1:11" s="50" customFormat="1" ht="14.25" x14ac:dyDescent="0.2">
      <c r="A112" s="157" t="s">
        <v>269</v>
      </c>
      <c r="B112" s="157" t="s">
        <v>278</v>
      </c>
      <c r="C112" s="158">
        <v>85</v>
      </c>
      <c r="D112" s="162">
        <v>3</v>
      </c>
      <c r="E112" s="160" t="str">
        <f>IF(TRIM(การจัดการศึกษา!D85) = "","เป็นค่าว่าง", IF(ISNUMBER(การจัดการศึกษา!D85)=TRUE,IF(IF(AND(การจัดการศึกษา!D85&gt;=0,การจัดการศึกษา!D85&lt;=1),"Y", "N")="Y","OK","กรุณาระบุเลข 0 กับ 1 เท่านั้น" ),IF(TRIM(การจัดการศึกษา!D85) = "-","OK","ไม่เป็นตัวเลข")))</f>
        <v>เป็นค่าว่าง</v>
      </c>
      <c r="F112" s="160" t="str">
        <f>IF(TRIM(การจัดการศึกษา!E85) = "","เป็นค่าว่าง", IF(ISNUMBER(การจัดการศึกษา!E85)=TRUE,IF(IF(AND(การจัดการศึกษา!E85&gt;=0,การจัดการศึกษา!E85&lt;=1),"Y", "N")="Y","OK","กรุณาระบุเลข 0 กับ 1 เท่านั้น" ),IF(TRIM(การจัดการศึกษา!E85) = "-","OK","ไม่เป็นตัวเลข")))</f>
        <v>เป็นค่าว่าง</v>
      </c>
      <c r="G112" s="160" t="str">
        <f>IF(TRIM(การจัดการศึกษา!F85) = "","เป็นค่าว่าง", IF(ISNUMBER(การจัดการศึกษา!F85)=TRUE,IF(IF(AND(การจัดการศึกษา!F85&gt;=0,การจัดการศึกษา!F85&lt;=1),"Y", "N")="Y","OK","กรุณาระบุเลข 0 กับ 1 เท่านั้น" ),IF(TRIM(การจัดการศึกษา!F85) = "-","OK","ไม่เป็นตัวเลข")))</f>
        <v>เป็นค่าว่าง</v>
      </c>
      <c r="H112" s="50">
        <f t="shared" si="3"/>
        <v>0</v>
      </c>
      <c r="I112" s="50">
        <f t="shared" si="4"/>
        <v>0</v>
      </c>
      <c r="J112" s="50">
        <f t="shared" si="5"/>
        <v>0</v>
      </c>
      <c r="K112" s="50">
        <v>1</v>
      </c>
    </row>
    <row r="113" spans="1:11" s="50" customFormat="1" ht="14.25" x14ac:dyDescent="0.2">
      <c r="A113" s="157" t="s">
        <v>269</v>
      </c>
      <c r="B113" s="157" t="s">
        <v>278</v>
      </c>
      <c r="C113" s="158">
        <v>86</v>
      </c>
      <c r="D113" s="162">
        <v>4</v>
      </c>
      <c r="E113" s="160" t="str">
        <f>IF(TRIM(การจัดการศึกษา!D86) = "","เป็นค่าว่าง", IF(ISNUMBER(การจัดการศึกษา!D86)=TRUE,IF(IF(AND(การจัดการศึกษา!D86&gt;=0,การจัดการศึกษา!D86&lt;=1),"Y", "N")="Y","OK","กรุณาระบุเลข 0 กับ 1 เท่านั้น" ),IF(TRIM(การจัดการศึกษา!D86) = "-","OK","ไม่เป็นตัวเลข")))</f>
        <v>เป็นค่าว่าง</v>
      </c>
      <c r="F113" s="160" t="str">
        <f>IF(TRIM(การจัดการศึกษา!E86) = "","เป็นค่าว่าง", IF(ISNUMBER(การจัดการศึกษา!E86)=TRUE,IF(IF(AND(การจัดการศึกษา!E86&gt;=0,การจัดการศึกษา!E86&lt;=1),"Y", "N")="Y","OK","กรุณาระบุเลข 0 กับ 1 เท่านั้น" ),IF(TRIM(การจัดการศึกษา!E86) = "-","OK","ไม่เป็นตัวเลข")))</f>
        <v>เป็นค่าว่าง</v>
      </c>
      <c r="G113" s="160" t="str">
        <f>IF(TRIM(การจัดการศึกษา!F86) = "","เป็นค่าว่าง", IF(ISNUMBER(การจัดการศึกษา!F86)=TRUE,IF(IF(AND(การจัดการศึกษา!F86&gt;=0,การจัดการศึกษา!F86&lt;=1),"Y", "N")="Y","OK","กรุณาระบุเลข 0 กับ 1 เท่านั้น" ),IF(TRIM(การจัดการศึกษา!F86) = "-","OK","ไม่เป็นตัวเลข")))</f>
        <v>เป็นค่าว่าง</v>
      </c>
      <c r="H113" s="50">
        <f t="shared" si="3"/>
        <v>0</v>
      </c>
      <c r="I113" s="50">
        <f t="shared" si="4"/>
        <v>0</v>
      </c>
      <c r="J113" s="50">
        <f t="shared" si="5"/>
        <v>0</v>
      </c>
      <c r="K113" s="50">
        <v>1</v>
      </c>
    </row>
    <row r="114" spans="1:11" s="50" customFormat="1" ht="14.25" x14ac:dyDescent="0.2">
      <c r="A114" s="157" t="s">
        <v>269</v>
      </c>
      <c r="B114" s="157" t="s">
        <v>278</v>
      </c>
      <c r="C114" s="158">
        <v>87</v>
      </c>
      <c r="D114" s="162">
        <v>5</v>
      </c>
      <c r="E114" s="160" t="str">
        <f>IF(TRIM(การจัดการศึกษา!D87) = "","เป็นค่าว่าง", IF(ISNUMBER(การจัดการศึกษา!D87)=TRUE,IF(IF(AND(การจัดการศึกษา!D87&gt;=0,การจัดการศึกษา!D87&lt;=1),"Y", "N")="Y","OK","กรุณาระบุเลข 0 กับ 1 เท่านั้น" ),IF(TRIM(การจัดการศึกษา!D87) = "-","OK","ไม่เป็นตัวเลข")))</f>
        <v>เป็นค่าว่าง</v>
      </c>
      <c r="F114" s="160" t="str">
        <f>IF(TRIM(การจัดการศึกษา!E87) = "","เป็นค่าว่าง", IF(ISNUMBER(การจัดการศึกษา!E87)=TRUE,IF(IF(AND(การจัดการศึกษา!E87&gt;=0,การจัดการศึกษา!E87&lt;=1),"Y", "N")="Y","OK","กรุณาระบุเลข 0 กับ 1 เท่านั้น" ),IF(TRIM(การจัดการศึกษา!E87) = "-","OK","ไม่เป็นตัวเลข")))</f>
        <v>เป็นค่าว่าง</v>
      </c>
      <c r="G114" s="160" t="str">
        <f>IF(TRIM(การจัดการศึกษา!F87) = "","เป็นค่าว่าง", IF(ISNUMBER(การจัดการศึกษา!F87)=TRUE,IF(IF(AND(การจัดการศึกษา!F87&gt;=0,การจัดการศึกษา!F87&lt;=1),"Y", "N")="Y","OK","กรุณาระบุเลข 0 กับ 1 เท่านั้น" ),IF(TRIM(การจัดการศึกษา!F87) = "-","OK","ไม่เป็นตัวเลข")))</f>
        <v>เป็นค่าว่าง</v>
      </c>
      <c r="H114" s="50">
        <f t="shared" si="3"/>
        <v>0</v>
      </c>
      <c r="I114" s="50">
        <f t="shared" si="4"/>
        <v>0</v>
      </c>
      <c r="J114" s="50">
        <f t="shared" si="5"/>
        <v>0</v>
      </c>
      <c r="K114" s="50">
        <v>1</v>
      </c>
    </row>
    <row r="115" spans="1:11" s="50" customFormat="1" ht="14.25" x14ac:dyDescent="0.2">
      <c r="A115" s="157" t="s">
        <v>269</v>
      </c>
      <c r="B115" s="157" t="s">
        <v>278</v>
      </c>
      <c r="C115" s="158">
        <v>88</v>
      </c>
      <c r="D115" s="158">
        <v>58</v>
      </c>
      <c r="E115" s="161"/>
      <c r="F115" s="161"/>
      <c r="G115" s="161"/>
      <c r="H115" s="51"/>
      <c r="I115" s="51"/>
      <c r="J115" s="51"/>
      <c r="K115" s="51"/>
    </row>
    <row r="116" spans="1:11" s="50" customFormat="1" ht="14.25" x14ac:dyDescent="0.2">
      <c r="A116" s="157" t="s">
        <v>269</v>
      </c>
      <c r="B116" s="157" t="s">
        <v>278</v>
      </c>
      <c r="C116" s="158">
        <v>89</v>
      </c>
      <c r="D116" s="162">
        <v>1</v>
      </c>
      <c r="E116" s="160" t="str">
        <f>IF(TRIM(การจัดการศึกษา!D89) = "","เป็นค่าว่าง", IF(ISNUMBER(การจัดการศึกษา!D89)=TRUE,IF(IF(AND(การจัดการศึกษา!D89&gt;=0,การจัดการศึกษา!D89&lt;=1),"Y", "N")="Y","OK","กรุณาระบุเลข 0 กับ 1 เท่านั้น" ),IF(TRIM(การจัดการศึกษา!D89) = "-","OK","ไม่เป็นตัวเลข")))</f>
        <v>เป็นค่าว่าง</v>
      </c>
      <c r="F116" s="160" t="str">
        <f>IF(TRIM(การจัดการศึกษา!E89) = "","เป็นค่าว่าง", IF(ISNUMBER(การจัดการศึกษา!E89)=TRUE,IF(IF(AND(การจัดการศึกษา!E89&gt;=0,การจัดการศึกษา!E89&lt;=1),"Y", "N")="Y","OK","กรุณาระบุเลข 0 กับ 1 เท่านั้น" ),IF(TRIM(การจัดการศึกษา!E89) = "-","OK","ไม่เป็นตัวเลข")))</f>
        <v>เป็นค่าว่าง</v>
      </c>
      <c r="G116" s="160" t="str">
        <f>IF(TRIM(การจัดการศึกษา!F89) = "","เป็นค่าว่าง", IF(ISNUMBER(การจัดการศึกษา!F89)=TRUE,IF(IF(AND(การจัดการศึกษา!F89&gt;=0,การจัดการศึกษา!F89&lt;=1),"Y", "N")="Y","OK","กรุณาระบุเลข 0 กับ 1 เท่านั้น" ),IF(TRIM(การจัดการศึกษา!F89) = "-","OK","ไม่เป็นตัวเลข")))</f>
        <v>เป็นค่าว่าง</v>
      </c>
      <c r="H116" s="50">
        <f t="shared" si="3"/>
        <v>0</v>
      </c>
      <c r="I116" s="50">
        <f t="shared" si="4"/>
        <v>0</v>
      </c>
      <c r="J116" s="50">
        <f t="shared" si="5"/>
        <v>0</v>
      </c>
      <c r="K116" s="50">
        <v>1</v>
      </c>
    </row>
    <row r="117" spans="1:11" s="50" customFormat="1" ht="14.25" x14ac:dyDescent="0.2">
      <c r="A117" s="157" t="s">
        <v>269</v>
      </c>
      <c r="B117" s="157" t="s">
        <v>278</v>
      </c>
      <c r="C117" s="158">
        <v>90</v>
      </c>
      <c r="D117" s="162">
        <v>2</v>
      </c>
      <c r="E117" s="160" t="str">
        <f>IF(TRIM(การจัดการศึกษา!D90) = "","เป็นค่าว่าง", IF(ISNUMBER(การจัดการศึกษา!D90)=TRUE,IF(IF(AND(การจัดการศึกษา!D90&gt;=0,การจัดการศึกษา!D90&lt;=1),"Y", "N")="Y","OK","กรุณาระบุเลข 0 กับ 1 เท่านั้น" ),IF(TRIM(การจัดการศึกษา!D90) = "-","OK","ไม่เป็นตัวเลข")))</f>
        <v>เป็นค่าว่าง</v>
      </c>
      <c r="F117" s="160" t="str">
        <f>IF(TRIM(การจัดการศึกษา!E90) = "","เป็นค่าว่าง", IF(ISNUMBER(การจัดการศึกษา!E90)=TRUE,IF(IF(AND(การจัดการศึกษา!E90&gt;=0,การจัดการศึกษา!E90&lt;=1),"Y", "N")="Y","OK","กรุณาระบุเลข 0 กับ 1 เท่านั้น" ),IF(TRIM(การจัดการศึกษา!E90) = "-","OK","ไม่เป็นตัวเลข")))</f>
        <v>เป็นค่าว่าง</v>
      </c>
      <c r="G117" s="160" t="str">
        <f>IF(TRIM(การจัดการศึกษา!F90) = "","เป็นค่าว่าง", IF(ISNUMBER(การจัดการศึกษา!F90)=TRUE,IF(IF(AND(การจัดการศึกษา!F90&gt;=0,การจัดการศึกษา!F90&lt;=1),"Y", "N")="Y","OK","กรุณาระบุเลข 0 กับ 1 เท่านั้น" ),IF(TRIM(การจัดการศึกษา!F90) = "-","OK","ไม่เป็นตัวเลข")))</f>
        <v>เป็นค่าว่าง</v>
      </c>
      <c r="H117" s="50">
        <f t="shared" si="3"/>
        <v>0</v>
      </c>
      <c r="I117" s="50">
        <f t="shared" si="4"/>
        <v>0</v>
      </c>
      <c r="J117" s="50">
        <f t="shared" si="5"/>
        <v>0</v>
      </c>
      <c r="K117" s="50">
        <v>1</v>
      </c>
    </row>
    <row r="118" spans="1:11" s="50" customFormat="1" ht="14.25" x14ac:dyDescent="0.2">
      <c r="A118" s="157" t="s">
        <v>269</v>
      </c>
      <c r="B118" s="157" t="s">
        <v>278</v>
      </c>
      <c r="C118" s="158">
        <v>91</v>
      </c>
      <c r="D118" s="162">
        <v>3</v>
      </c>
      <c r="E118" s="160" t="str">
        <f>IF(TRIM(การจัดการศึกษา!D91) = "","เป็นค่าว่าง", IF(ISNUMBER(การจัดการศึกษา!D91)=TRUE,IF(IF(AND(การจัดการศึกษา!D91&gt;=0,การจัดการศึกษา!D91&lt;=1),"Y", "N")="Y","OK","กรุณาระบุเลข 0 กับ 1 เท่านั้น" ),IF(TRIM(การจัดการศึกษา!D91) = "-","OK","ไม่เป็นตัวเลข")))</f>
        <v>เป็นค่าว่าง</v>
      </c>
      <c r="F118" s="160" t="str">
        <f>IF(TRIM(การจัดการศึกษา!E91) = "","เป็นค่าว่าง", IF(ISNUMBER(การจัดการศึกษา!E91)=TRUE,IF(IF(AND(การจัดการศึกษา!E91&gt;=0,การจัดการศึกษา!E91&lt;=1),"Y", "N")="Y","OK","กรุณาระบุเลข 0 กับ 1 เท่านั้น" ),IF(TRIM(การจัดการศึกษา!E91) = "-","OK","ไม่เป็นตัวเลข")))</f>
        <v>เป็นค่าว่าง</v>
      </c>
      <c r="G118" s="160" t="str">
        <f>IF(TRIM(การจัดการศึกษา!F91) = "","เป็นค่าว่าง", IF(ISNUMBER(การจัดการศึกษา!F91)=TRUE,IF(IF(AND(การจัดการศึกษา!F91&gt;=0,การจัดการศึกษา!F91&lt;=1),"Y", "N")="Y","OK","กรุณาระบุเลข 0 กับ 1 เท่านั้น" ),IF(TRIM(การจัดการศึกษา!F91) = "-","OK","ไม่เป็นตัวเลข")))</f>
        <v>เป็นค่าว่าง</v>
      </c>
      <c r="H118" s="50">
        <f t="shared" si="3"/>
        <v>0</v>
      </c>
      <c r="I118" s="50">
        <f t="shared" si="4"/>
        <v>0</v>
      </c>
      <c r="J118" s="50">
        <f t="shared" si="5"/>
        <v>0</v>
      </c>
      <c r="K118" s="50">
        <v>1</v>
      </c>
    </row>
    <row r="119" spans="1:11" s="50" customFormat="1" ht="14.25" x14ac:dyDescent="0.2">
      <c r="A119" s="157" t="s">
        <v>269</v>
      </c>
      <c r="B119" s="157" t="s">
        <v>278</v>
      </c>
      <c r="C119" s="158">
        <v>92</v>
      </c>
      <c r="D119" s="158">
        <v>59</v>
      </c>
      <c r="E119" s="160" t="str">
        <f>IF(TRIM(การจัดการศึกษา!D92) = "","เป็นค่าว่าง", IF(ISNUMBER(การจัดการศึกษา!D92)=TRUE,IF(การจัดการศึกษา!$D$93 &gt;= การจัดการศึกษา!D92,"OK","จำนวนมากกว่ารายการที่ 60"),IF(TRIM(การจัดการศึกษา!D92) = "-","OK","ไม่เป็นตัวเลข")))</f>
        <v>เป็นค่าว่าง</v>
      </c>
      <c r="F119" s="160" t="str">
        <f>IF(TRIM(การจัดการศึกษา!E92) = "","เป็นค่าว่าง", IF(ISNUMBER(การจัดการศึกษา!E92)=TRUE,IF(การจัดการศึกษา!$E$93 &gt;= การจัดการศึกษา!E92,"OK","จำนวนมากกว่ารายการที่ 60"),IF(TRIM(การจัดการศึกษา!E92) = "-","OK","ไม่เป็นตัวเลข")))</f>
        <v>เป็นค่าว่าง</v>
      </c>
      <c r="G119" s="160" t="str">
        <f>IF(TRIM(การจัดการศึกษา!F92) = "","เป็นค่าว่าง", IF(ISNUMBER(การจัดการศึกษา!F92)=TRUE,IF(การจัดการศึกษา!$F$93 &gt;= การจัดการศึกษา!F92,"OK","จำนวนมากกว่ารายการที่ 60"),IF(TRIM(การจัดการศึกษา!F92) = "-","OK","ไม่เป็นตัวเลข")))</f>
        <v>เป็นค่าว่าง</v>
      </c>
      <c r="H119" s="50">
        <f t="shared" si="3"/>
        <v>0</v>
      </c>
      <c r="I119" s="50">
        <f t="shared" si="4"/>
        <v>0</v>
      </c>
      <c r="J119" s="50">
        <f t="shared" si="5"/>
        <v>0</v>
      </c>
      <c r="K119" s="50">
        <v>1</v>
      </c>
    </row>
    <row r="120" spans="1:11" s="50" customFormat="1" ht="14.25" x14ac:dyDescent="0.2">
      <c r="A120" s="157" t="s">
        <v>269</v>
      </c>
      <c r="B120" s="157" t="s">
        <v>278</v>
      </c>
      <c r="C120" s="158">
        <v>93</v>
      </c>
      <c r="D120" s="158">
        <v>60</v>
      </c>
      <c r="E120" s="160" t="str">
        <f>IF(TRIM(การจัดการศึกษา!D93) = "","เป็นค่าว่าง", IF(ISNUMBER(การจัดการศึกษา!D93)=TRUE,"OK",IF(TRIM(การจัดการศึกษา!D93) = "-","OK","ไม่เป็นตัวเลข")))</f>
        <v>เป็นค่าว่าง</v>
      </c>
      <c r="F120" s="160" t="str">
        <f>IF(TRIM(การจัดการศึกษา!E93) = "","เป็นค่าว่าง", IF(ISNUMBER(การจัดการศึกษา!E93)=TRUE,"OK",IF(TRIM(การจัดการศึกษา!E93) = "-","OK","ไม่เป็นตัวเลข")))</f>
        <v>เป็นค่าว่าง</v>
      </c>
      <c r="G120" s="160" t="str">
        <f>IF(TRIM(การจัดการศึกษา!F93) = "","เป็นค่าว่าง", IF(ISNUMBER(การจัดการศึกษา!F93)=TRUE,"OK",IF(TRIM(การจัดการศึกษา!F93) = "-","OK","ไม่เป็นตัวเลข")))</f>
        <v>เป็นค่าว่าง</v>
      </c>
      <c r="H120" s="50">
        <f t="shared" si="3"/>
        <v>0</v>
      </c>
      <c r="I120" s="50">
        <f t="shared" si="4"/>
        <v>0</v>
      </c>
      <c r="J120" s="50">
        <f t="shared" si="5"/>
        <v>0</v>
      </c>
      <c r="K120" s="50">
        <v>1</v>
      </c>
    </row>
    <row r="121" spans="1:11" s="50" customFormat="1" ht="14.25" x14ac:dyDescent="0.2">
      <c r="A121" s="157" t="s">
        <v>269</v>
      </c>
      <c r="B121" s="157" t="s">
        <v>278</v>
      </c>
      <c r="C121" s="158">
        <v>94</v>
      </c>
      <c r="D121" s="158">
        <v>61</v>
      </c>
      <c r="E121" s="161"/>
      <c r="F121" s="161"/>
      <c r="G121" s="161"/>
      <c r="H121" s="51"/>
      <c r="I121" s="51"/>
      <c r="J121" s="51"/>
    </row>
    <row r="122" spans="1:11" s="50" customFormat="1" ht="14.25" x14ac:dyDescent="0.2">
      <c r="A122" s="157" t="s">
        <v>269</v>
      </c>
      <c r="B122" s="157" t="s">
        <v>278</v>
      </c>
      <c r="C122" s="158">
        <v>95</v>
      </c>
      <c r="D122" s="162">
        <v>1</v>
      </c>
      <c r="E122" s="160" t="str">
        <f>IF(TRIM(การจัดการศึกษา!D95) = "","เป็นค่าว่าง", IF(ISNUMBER(การจัดการศึกษา!D95)=TRUE,IF(IF(AND(การจัดการศึกษา!D95&gt;=0,การจัดการศึกษา!D95&lt;=1),"Y", "N")="Y","OK","กรุณาระบุเลข 0 กับ 1 เท่านั้น" ),IF(TRIM(การจัดการศึกษา!D95) = "-","OK","ไม่เป็นตัวเลข")))</f>
        <v>เป็นค่าว่าง</v>
      </c>
      <c r="F122" s="160" t="str">
        <f>IF(TRIM(การจัดการศึกษา!E95) = "","เป็นค่าว่าง", IF(ISNUMBER(การจัดการศึกษา!E95)=TRUE,IF(IF(AND(การจัดการศึกษา!E95&gt;=0,การจัดการศึกษา!E95&lt;=1),"Y", "N")="Y","OK","กรุณาระบุเลข 0 กับ 1 เท่านั้น" ),IF(TRIM(การจัดการศึกษา!E95) = "-","OK","ไม่เป็นตัวเลข")))</f>
        <v>เป็นค่าว่าง</v>
      </c>
      <c r="G122" s="160" t="str">
        <f>IF(TRIM(การจัดการศึกษา!F95) = "","เป็นค่าว่าง", IF(ISNUMBER(การจัดการศึกษา!F95)=TRUE,IF(IF(AND(การจัดการศึกษา!F95&gt;=0,การจัดการศึกษา!F95&lt;=1),"Y", "N")="Y","OK","กรุณาระบุเลข 0 กับ 1 เท่านั้น" ),IF(TRIM(การจัดการศึกษา!F95) = "-","OK","ไม่เป็นตัวเลข")))</f>
        <v>เป็นค่าว่าง</v>
      </c>
      <c r="H122" s="50">
        <f t="shared" si="3"/>
        <v>0</v>
      </c>
      <c r="I122" s="50">
        <f t="shared" si="4"/>
        <v>0</v>
      </c>
      <c r="J122" s="50">
        <f t="shared" si="5"/>
        <v>0</v>
      </c>
      <c r="K122" s="50">
        <v>1</v>
      </c>
    </row>
    <row r="123" spans="1:11" s="50" customFormat="1" ht="14.25" x14ac:dyDescent="0.2">
      <c r="A123" s="157" t="s">
        <v>269</v>
      </c>
      <c r="B123" s="157" t="s">
        <v>278</v>
      </c>
      <c r="C123" s="158">
        <v>96</v>
      </c>
      <c r="D123" s="162">
        <v>2</v>
      </c>
      <c r="E123" s="160" t="str">
        <f>IF(TRIM(การจัดการศึกษา!D96) = "","เป็นค่าว่าง", IF(ISNUMBER(การจัดการศึกษา!D96)=TRUE,IF(IF(AND(การจัดการศึกษา!D96&gt;=0,การจัดการศึกษา!D96&lt;=1),"Y", "N")="Y","OK","กรุณาระบุเลข 0 กับ 1 เท่านั้น" ),IF(TRIM(การจัดการศึกษา!D96) = "-","OK","ไม่เป็นตัวเลข")))</f>
        <v>เป็นค่าว่าง</v>
      </c>
      <c r="F123" s="160" t="str">
        <f>IF(TRIM(การจัดการศึกษา!E96) = "","เป็นค่าว่าง", IF(ISNUMBER(การจัดการศึกษา!E96)=TRUE,IF(IF(AND(การจัดการศึกษา!E96&gt;=0,การจัดการศึกษา!E96&lt;=1),"Y", "N")="Y","OK","กรุณาระบุเลข 0 กับ 1 เท่านั้น" ),IF(TRIM(การจัดการศึกษา!E96) = "-","OK","ไม่เป็นตัวเลข")))</f>
        <v>เป็นค่าว่าง</v>
      </c>
      <c r="G123" s="160" t="str">
        <f>IF(TRIM(การจัดการศึกษา!F96) = "","เป็นค่าว่าง", IF(ISNUMBER(การจัดการศึกษา!F96)=TRUE,IF(IF(AND(การจัดการศึกษา!F96&gt;=0,การจัดการศึกษา!F96&lt;=1),"Y", "N")="Y","OK","กรุณาระบุเลข 0 กับ 1 เท่านั้น" ),IF(TRIM(การจัดการศึกษา!F96) = "-","OK","ไม่เป็นตัวเลข")))</f>
        <v>เป็นค่าว่าง</v>
      </c>
      <c r="H123" s="50">
        <f t="shared" si="3"/>
        <v>0</v>
      </c>
      <c r="I123" s="50">
        <f t="shared" si="4"/>
        <v>0</v>
      </c>
      <c r="J123" s="50">
        <f t="shared" si="5"/>
        <v>0</v>
      </c>
      <c r="K123" s="50">
        <v>1</v>
      </c>
    </row>
    <row r="124" spans="1:11" s="50" customFormat="1" ht="14.25" x14ac:dyDescent="0.2">
      <c r="A124" s="157" t="s">
        <v>269</v>
      </c>
      <c r="B124" s="157" t="s">
        <v>278</v>
      </c>
      <c r="C124" s="158">
        <v>97</v>
      </c>
      <c r="D124" s="162">
        <v>3</v>
      </c>
      <c r="E124" s="160" t="str">
        <f>IF(TRIM(การจัดการศึกษา!D97) = "","เป็นค่าว่าง", IF(ISNUMBER(การจัดการศึกษา!D97)=TRUE,IF(IF(AND(การจัดการศึกษา!D97&gt;=0,การจัดการศึกษา!D97&lt;=1),"Y", "N")="Y","OK","กรุณาระบุเลข 0 กับ 1 เท่านั้น" ),IF(TRIM(การจัดการศึกษา!D97) = "-","OK","ไม่เป็นตัวเลข")))</f>
        <v>เป็นค่าว่าง</v>
      </c>
      <c r="F124" s="160" t="str">
        <f>IF(TRIM(การจัดการศึกษา!E97) = "","เป็นค่าว่าง", IF(ISNUMBER(การจัดการศึกษา!E97)=TRUE,IF(IF(AND(การจัดการศึกษา!E97&gt;=0,การจัดการศึกษา!E97&lt;=1),"Y", "N")="Y","OK","กรุณาระบุเลข 0 กับ 1 เท่านั้น" ),IF(TRIM(การจัดการศึกษา!E97) = "-","OK","ไม่เป็นตัวเลข")))</f>
        <v>เป็นค่าว่าง</v>
      </c>
      <c r="G124" s="160" t="str">
        <f>IF(TRIM(การจัดการศึกษา!F97) = "","เป็นค่าว่าง", IF(ISNUMBER(การจัดการศึกษา!F97)=TRUE,IF(IF(AND(การจัดการศึกษา!F97&gt;=0,การจัดการศึกษา!F97&lt;=1),"Y", "N")="Y","OK","กรุณาระบุเลข 0 กับ 1 เท่านั้น" ),IF(TRIM(การจัดการศึกษา!F97) = "-","OK","ไม่เป็นตัวเลข")))</f>
        <v>เป็นค่าว่าง</v>
      </c>
      <c r="H124" s="50">
        <f t="shared" si="3"/>
        <v>0</v>
      </c>
      <c r="I124" s="50">
        <f t="shared" si="4"/>
        <v>0</v>
      </c>
      <c r="J124" s="50">
        <f t="shared" si="5"/>
        <v>0</v>
      </c>
      <c r="K124" s="50">
        <v>1</v>
      </c>
    </row>
    <row r="125" spans="1:11" s="50" customFormat="1" ht="14.25" x14ac:dyDescent="0.2">
      <c r="A125" s="157" t="s">
        <v>269</v>
      </c>
      <c r="B125" s="157" t="s">
        <v>278</v>
      </c>
      <c r="C125" s="158">
        <v>98</v>
      </c>
      <c r="D125" s="162">
        <v>4</v>
      </c>
      <c r="E125" s="160" t="str">
        <f>IF(TRIM(การจัดการศึกษา!D98) = "","เป็นค่าว่าง", IF(ISNUMBER(การจัดการศึกษา!D98)=TRUE,IF(IF(AND(การจัดการศึกษา!D98&gt;=0,การจัดการศึกษา!D98&lt;=1),"Y", "N")="Y","OK","กรุณาระบุเลข 0 กับ 1 เท่านั้น" ),IF(TRIM(การจัดการศึกษา!D98) = "-","OK","ไม่เป็นตัวเลข")))</f>
        <v>เป็นค่าว่าง</v>
      </c>
      <c r="F125" s="160" t="str">
        <f>IF(TRIM(การจัดการศึกษา!E98) = "","เป็นค่าว่าง", IF(ISNUMBER(การจัดการศึกษา!E98)=TRUE,IF(IF(AND(การจัดการศึกษา!E98&gt;=0,การจัดการศึกษา!E98&lt;=1),"Y", "N")="Y","OK","กรุณาระบุเลข 0 กับ 1 เท่านั้น" ),IF(TRIM(การจัดการศึกษา!E98) = "-","OK","ไม่เป็นตัวเลข")))</f>
        <v>เป็นค่าว่าง</v>
      </c>
      <c r="G125" s="160" t="str">
        <f>IF(TRIM(การจัดการศึกษา!F98) = "","เป็นค่าว่าง", IF(ISNUMBER(การจัดการศึกษา!F98)=TRUE,IF(IF(AND(การจัดการศึกษา!F98&gt;=0,การจัดการศึกษา!F98&lt;=1),"Y", "N")="Y","OK","กรุณาระบุเลข 0 กับ 1 เท่านั้น" ),IF(TRIM(การจัดการศึกษา!F98) = "-","OK","ไม่เป็นตัวเลข")))</f>
        <v>เป็นค่าว่าง</v>
      </c>
      <c r="H125" s="50">
        <f t="shared" si="3"/>
        <v>0</v>
      </c>
      <c r="I125" s="50">
        <f t="shared" si="4"/>
        <v>0</v>
      </c>
      <c r="J125" s="50">
        <f t="shared" si="5"/>
        <v>0</v>
      </c>
      <c r="K125" s="50">
        <v>1</v>
      </c>
    </row>
    <row r="126" spans="1:11" s="50" customFormat="1" ht="14.25" x14ac:dyDescent="0.2">
      <c r="A126" s="157" t="s">
        <v>269</v>
      </c>
      <c r="B126" s="157" t="s">
        <v>278</v>
      </c>
      <c r="C126" s="158">
        <v>99</v>
      </c>
      <c r="D126" s="162">
        <v>5</v>
      </c>
      <c r="E126" s="160" t="str">
        <f>IF(TRIM(การจัดการศึกษา!D99) = "","เป็นค่าว่าง", IF(ISNUMBER(การจัดการศึกษา!D99)=TRUE,IF(IF(AND(การจัดการศึกษา!D99&gt;=0,การจัดการศึกษา!D99&lt;=1),"Y", "N")="Y","OK","กรุณาระบุเลข 0 กับ 1 เท่านั้น" ),IF(TRIM(การจัดการศึกษา!D99) = "-","OK","ไม่เป็นตัวเลข")))</f>
        <v>เป็นค่าว่าง</v>
      </c>
      <c r="F126" s="160" t="str">
        <f>IF(TRIM(การจัดการศึกษา!E99) = "","เป็นค่าว่าง", IF(ISNUMBER(การจัดการศึกษา!E99)=TRUE,IF(IF(AND(การจัดการศึกษา!E99&gt;=0,การจัดการศึกษา!E99&lt;=1),"Y", "N")="Y","OK","กรุณาระบุเลข 0 กับ 1 เท่านั้น" ),IF(TRIM(การจัดการศึกษา!E99) = "-","OK","ไม่เป็นตัวเลข")))</f>
        <v>เป็นค่าว่าง</v>
      </c>
      <c r="G126" s="160" t="str">
        <f>IF(TRIM(การจัดการศึกษา!F99) = "","เป็นค่าว่าง", IF(ISNUMBER(การจัดการศึกษา!F99)=TRUE,IF(IF(AND(การจัดการศึกษา!F99&gt;=0,การจัดการศึกษา!F99&lt;=1),"Y", "N")="Y","OK","กรุณาระบุเลข 0 กับ 1 เท่านั้น" ),IF(TRIM(การจัดการศึกษา!F99) = "-","OK","ไม่เป็นตัวเลข")))</f>
        <v>เป็นค่าว่าง</v>
      </c>
      <c r="H126" s="50">
        <f t="shared" si="3"/>
        <v>0</v>
      </c>
      <c r="I126" s="50">
        <f t="shared" si="4"/>
        <v>0</v>
      </c>
      <c r="J126" s="50">
        <f t="shared" si="5"/>
        <v>0</v>
      </c>
      <c r="K126" s="50">
        <v>1</v>
      </c>
    </row>
    <row r="127" spans="1:11" s="50" customFormat="1" ht="14.25" x14ac:dyDescent="0.2">
      <c r="A127" s="157" t="s">
        <v>269</v>
      </c>
      <c r="B127" s="157" t="s">
        <v>278</v>
      </c>
      <c r="C127" s="158">
        <v>100</v>
      </c>
      <c r="D127" s="162">
        <v>6</v>
      </c>
      <c r="E127" s="160" t="str">
        <f>IF(TRIM(การจัดการศึกษา!D100) = "","เป็นค่าว่าง", IF(ISNUMBER(การจัดการศึกษา!D100)=TRUE,IF(IF(AND(การจัดการศึกษา!D100&gt;=0,การจัดการศึกษา!D100&lt;=1),"Y", "N")="Y","OK","กรุณาระบุเลข 0 กับ 1 เท่านั้น" ),IF(TRIM(การจัดการศึกษา!D100) = "-","OK","ไม่เป็นตัวเลข")))</f>
        <v>เป็นค่าว่าง</v>
      </c>
      <c r="F127" s="160" t="str">
        <f>IF(TRIM(การจัดการศึกษา!E100) = "","เป็นค่าว่าง", IF(ISNUMBER(การจัดการศึกษา!E100)=TRUE,IF(IF(AND(การจัดการศึกษา!E100&gt;=0,การจัดการศึกษา!E100&lt;=1),"Y", "N")="Y","OK","กรุณาระบุเลข 0 กับ 1 เท่านั้น" ),IF(TRIM(การจัดการศึกษา!E100) = "-","OK","ไม่เป็นตัวเลข")))</f>
        <v>เป็นค่าว่าง</v>
      </c>
      <c r="G127" s="160" t="str">
        <f>IF(TRIM(การจัดการศึกษา!F100) = "","เป็นค่าว่าง", IF(ISNUMBER(การจัดการศึกษา!F100)=TRUE,IF(IF(AND(การจัดการศึกษา!F100&gt;=0,การจัดการศึกษา!F100&lt;=1),"Y", "N")="Y","OK","กรุณาระบุเลข 0 กับ 1 เท่านั้น" ),IF(TRIM(การจัดการศึกษา!F100) = "-","OK","ไม่เป็นตัวเลข")))</f>
        <v>เป็นค่าว่าง</v>
      </c>
      <c r="H127" s="50">
        <f t="shared" si="3"/>
        <v>0</v>
      </c>
      <c r="I127" s="50">
        <f t="shared" si="4"/>
        <v>0</v>
      </c>
      <c r="J127" s="50">
        <f t="shared" si="5"/>
        <v>0</v>
      </c>
      <c r="K127" s="50">
        <v>1</v>
      </c>
    </row>
    <row r="128" spans="1:11" s="50" customFormat="1" ht="14.25" x14ac:dyDescent="0.2">
      <c r="A128" s="157" t="s">
        <v>269</v>
      </c>
      <c r="B128" s="157" t="s">
        <v>278</v>
      </c>
      <c r="C128" s="158">
        <v>101</v>
      </c>
      <c r="D128" s="162">
        <v>7</v>
      </c>
      <c r="E128" s="160" t="str">
        <f>IF(TRIM(การจัดการศึกษา!D101) = "","เป็นค่าว่าง", IF(ISNUMBER(การจัดการศึกษา!D101)=TRUE,IF(IF(AND(การจัดการศึกษา!D101&gt;=0,การจัดการศึกษา!D101&lt;=1),"Y", "N")="Y","OK","กรุณาระบุเลข 0 กับ 1 เท่านั้น" ),IF(TRIM(การจัดการศึกษา!D101) = "-","OK","ไม่เป็นตัวเลข")))</f>
        <v>เป็นค่าว่าง</v>
      </c>
      <c r="F128" s="160" t="str">
        <f>IF(TRIM(การจัดการศึกษา!E101) = "","เป็นค่าว่าง", IF(ISNUMBER(การจัดการศึกษา!E101)=TRUE,IF(IF(AND(การจัดการศึกษา!E101&gt;=0,การจัดการศึกษา!E101&lt;=1),"Y", "N")="Y","OK","กรุณาระบุเลข 0 กับ 1 เท่านั้น" ),IF(TRIM(การจัดการศึกษา!E101) = "-","OK","ไม่เป็นตัวเลข")))</f>
        <v>เป็นค่าว่าง</v>
      </c>
      <c r="G128" s="160" t="str">
        <f>IF(TRIM(การจัดการศึกษา!F101) = "","เป็นค่าว่าง", IF(ISNUMBER(การจัดการศึกษา!F101)=TRUE,IF(IF(AND(การจัดการศึกษา!F101&gt;=0,การจัดการศึกษา!F101&lt;=1),"Y", "N")="Y","OK","กรุณาระบุเลข 0 กับ 1 เท่านั้น" ),IF(TRIM(การจัดการศึกษา!F101) = "-","OK","ไม่เป็นตัวเลข")))</f>
        <v>เป็นค่าว่าง</v>
      </c>
      <c r="H128" s="50">
        <f t="shared" si="3"/>
        <v>0</v>
      </c>
      <c r="I128" s="50">
        <f t="shared" si="4"/>
        <v>0</v>
      </c>
      <c r="J128" s="50">
        <f t="shared" si="5"/>
        <v>0</v>
      </c>
      <c r="K128" s="50">
        <v>1</v>
      </c>
    </row>
    <row r="129" spans="1:11" s="50" customFormat="1" ht="14.25" x14ac:dyDescent="0.2">
      <c r="A129" s="157" t="s">
        <v>269</v>
      </c>
      <c r="B129" s="157" t="s">
        <v>278</v>
      </c>
      <c r="C129" s="158">
        <v>102</v>
      </c>
      <c r="D129" s="162">
        <v>8</v>
      </c>
      <c r="E129" s="160" t="str">
        <f>IF(TRIM(การจัดการศึกษา!D102) = "","เป็นค่าว่าง", IF(ISNUMBER(การจัดการศึกษา!D102)=TRUE,IF(IF(AND(การจัดการศึกษา!D102&gt;=0,การจัดการศึกษา!D102&lt;=1),"Y", "N")="Y","OK","กรุณาระบุเลข 0 กับ 1 เท่านั้น" ),IF(TRIM(การจัดการศึกษา!D102) = "-","OK","ไม่เป็นตัวเลข")))</f>
        <v>เป็นค่าว่าง</v>
      </c>
      <c r="F129" s="160" t="str">
        <f>IF(TRIM(การจัดการศึกษา!E102) = "","เป็นค่าว่าง", IF(ISNUMBER(การจัดการศึกษา!E102)=TRUE,IF(IF(AND(การจัดการศึกษา!E102&gt;=0,การจัดการศึกษา!E102&lt;=1),"Y", "N")="Y","OK","กรุณาระบุเลข 0 กับ 1 เท่านั้น" ),IF(TRIM(การจัดการศึกษา!E102) = "-","OK","ไม่เป็นตัวเลข")))</f>
        <v>เป็นค่าว่าง</v>
      </c>
      <c r="G129" s="160" t="str">
        <f>IF(TRIM(การจัดการศึกษา!F102) = "","เป็นค่าว่าง", IF(ISNUMBER(การจัดการศึกษา!F102)=TRUE,IF(IF(AND(การจัดการศึกษา!F102&gt;=0,การจัดการศึกษา!F102&lt;=1),"Y", "N")="Y","OK","กรุณาระบุเลข 0 กับ 1 เท่านั้น" ),IF(TRIM(การจัดการศึกษา!F102) = "-","OK","ไม่เป็นตัวเลข")))</f>
        <v>เป็นค่าว่าง</v>
      </c>
      <c r="H129" s="50">
        <f t="shared" si="3"/>
        <v>0</v>
      </c>
      <c r="I129" s="50">
        <f t="shared" si="4"/>
        <v>0</v>
      </c>
      <c r="J129" s="50">
        <f t="shared" si="5"/>
        <v>0</v>
      </c>
      <c r="K129" s="50">
        <v>1</v>
      </c>
    </row>
    <row r="130" spans="1:11" s="50" customFormat="1" ht="14.25" x14ac:dyDescent="0.2">
      <c r="A130" s="157" t="s">
        <v>269</v>
      </c>
      <c r="B130" s="157" t="s">
        <v>278</v>
      </c>
      <c r="C130" s="158">
        <v>103</v>
      </c>
      <c r="D130" s="158">
        <v>62</v>
      </c>
      <c r="E130" s="160" t="str">
        <f>IF(TRIM(การจัดการศึกษา!D103) = "","เป็นค่าว่าง", IF(ISNUMBER(การจัดการศึกษา!D103)=TRUE,IF(การจัดการศึกษา!$D$104 &gt;= การจัดการศึกษา!D103,"OK","จำนวนมากกว่ารายการที่ 63"),IF(TRIM(การจัดการศึกษา!D103) = "-","OK","ไม่เป็นตัวเลข")))</f>
        <v>เป็นค่าว่าง</v>
      </c>
      <c r="F130" s="160" t="str">
        <f>IF(TRIM(การจัดการศึกษา!E103) = "","เป็นค่าว่าง", IF(ISNUMBER(การจัดการศึกษา!E103)=TRUE,IF(การจัดการศึกษา!$E$104 &gt;= การจัดการศึกษา!E103,"OK","จำนวนมากกว่ารายการที่ 63"),IF(TRIM(การจัดการศึกษา!E103) = "-","OK","ไม่เป็นตัวเลข")))</f>
        <v>เป็นค่าว่าง</v>
      </c>
      <c r="G130" s="160" t="str">
        <f>IF(TRIM(การจัดการศึกษา!F103) = "","เป็นค่าว่าง", IF(ISNUMBER(การจัดการศึกษา!F103)=TRUE,IF(การจัดการศึกษา!$F$104 &gt;= การจัดการศึกษา!F103,"OK","จำนวนมากกว่ารายการที่ 63"),IF(TRIM(การจัดการศึกษา!F103) = "-","OK","ไม่เป็นตัวเลข")))</f>
        <v>เป็นค่าว่าง</v>
      </c>
      <c r="H130" s="50">
        <f t="shared" si="3"/>
        <v>0</v>
      </c>
      <c r="I130" s="50">
        <f t="shared" si="4"/>
        <v>0</v>
      </c>
      <c r="J130" s="50">
        <f t="shared" si="5"/>
        <v>0</v>
      </c>
      <c r="K130" s="50">
        <v>1</v>
      </c>
    </row>
    <row r="131" spans="1:11" s="50" customFormat="1" ht="14.25" x14ac:dyDescent="0.2">
      <c r="A131" s="157" t="s">
        <v>269</v>
      </c>
      <c r="B131" s="157" t="s">
        <v>278</v>
      </c>
      <c r="C131" s="158">
        <v>104</v>
      </c>
      <c r="D131" s="158">
        <v>63</v>
      </c>
      <c r="E131" s="160" t="str">
        <f>IF(TRIM(การจัดการศึกษา!D104) = "","เป็นค่าว่าง", IF(ISNUMBER(การจัดการศึกษา!D104)=TRUE,"OK",IF(TRIM(การจัดการศึกษา!D104) = "-","OK","ไม่เป็นตัวเลข")))</f>
        <v>เป็นค่าว่าง</v>
      </c>
      <c r="F131" s="160" t="str">
        <f>IF(TRIM(การจัดการศึกษา!E104) = "","เป็นค่าว่าง", IF(ISNUMBER(การจัดการศึกษา!E104)=TRUE,"OK",IF(TRIM(การจัดการศึกษา!E104) = "-","OK","ไม่เป็นตัวเลข")))</f>
        <v>เป็นค่าว่าง</v>
      </c>
      <c r="G131" s="160" t="str">
        <f>IF(TRIM(การจัดการศึกษา!F104) = "","เป็นค่าว่าง", IF(ISNUMBER(การจัดการศึกษา!F104)=TRUE,"OK",IF(TRIM(การจัดการศึกษา!F104) = "-","OK","ไม่เป็นตัวเลข")))</f>
        <v>เป็นค่าว่าง</v>
      </c>
      <c r="H131" s="50">
        <f t="shared" si="3"/>
        <v>0</v>
      </c>
      <c r="I131" s="50">
        <f t="shared" si="4"/>
        <v>0</v>
      </c>
      <c r="J131" s="50">
        <f t="shared" si="5"/>
        <v>0</v>
      </c>
      <c r="K131" s="50">
        <v>1</v>
      </c>
    </row>
    <row r="132" spans="1:11" s="50" customFormat="1" ht="14.25" x14ac:dyDescent="0.2">
      <c r="A132" s="157" t="s">
        <v>269</v>
      </c>
      <c r="B132" s="157" t="s">
        <v>278</v>
      </c>
      <c r="C132" s="158">
        <v>105</v>
      </c>
      <c r="D132" s="158">
        <v>64</v>
      </c>
      <c r="E132" s="160" t="str">
        <f>IF(TRIM(การจัดการศึกษา!D105) = "","เป็นค่าว่าง", IF(ISNUMBER(การจัดการศึกษา!D105)=TRUE,IF(IF(AND(การจัดการศึกษา!D105&gt;=1,การจัดการศึกษา!D105&lt;=5),"Y", "N")="Y","OK","กรุณาระบุเลข 1 ถึง 5 เท่านั้น" ),IF(TRIM(การจัดการศึกษา!D105) = "-","OK","ไม่เป็นตัวเลข")))</f>
        <v>เป็นค่าว่าง</v>
      </c>
      <c r="F132" s="160" t="str">
        <f>IF(TRIM(การจัดการศึกษา!E105) = "","เป็นค่าว่าง", IF(ISNUMBER(การจัดการศึกษา!E105)=TRUE,IF(IF(AND(การจัดการศึกษา!E105&gt;=1,การจัดการศึกษา!E105&lt;=5),"Y", "N")="Y","OK","กรุณาระบุเลข 1 ถึง 5 เท่านั้น" ),IF(TRIM(การจัดการศึกษา!E105) = "-","OK","ไม่เป็นตัวเลข")))</f>
        <v>เป็นค่าว่าง</v>
      </c>
      <c r="G132" s="160" t="str">
        <f>IF(TRIM(การจัดการศึกษา!F105) = "","เป็นค่าว่าง", IF(ISNUMBER(การจัดการศึกษา!F105)=TRUE,IF(IF(AND(การจัดการศึกษา!F105&gt;=1,การจัดการศึกษา!F105&lt;=5),"Y", "N")="Y","OK","กรุณาระบุเลข 1 ถึง 5 เท่านั้น" ),IF(TRIM(การจัดการศึกษา!F105) = "-","OK","ไม่เป็นตัวเลข")))</f>
        <v>เป็นค่าว่าง</v>
      </c>
      <c r="H132" s="50">
        <f t="shared" si="3"/>
        <v>0</v>
      </c>
      <c r="I132" s="50">
        <f t="shared" si="4"/>
        <v>0</v>
      </c>
      <c r="J132" s="50">
        <f t="shared" si="5"/>
        <v>0</v>
      </c>
      <c r="K132" s="50">
        <v>1</v>
      </c>
    </row>
    <row r="133" spans="1:11" s="50" customFormat="1" ht="14.25" x14ac:dyDescent="0.2">
      <c r="A133" s="157" t="s">
        <v>269</v>
      </c>
      <c r="B133" s="157" t="s">
        <v>278</v>
      </c>
      <c r="C133" s="158">
        <v>106</v>
      </c>
      <c r="D133" s="158">
        <v>65</v>
      </c>
      <c r="E133" s="160" t="str">
        <f>IF(TRIM(การจัดการศึกษา!D106) = "","เป็นค่าว่าง", IF(ISNUMBER(การจัดการศึกษา!D106)=TRUE,IF(IF(AND(การจัดการศึกษา!D106&gt;=1,การจัดการศึกษา!D106&lt;=5),"Y", "N")="Y","OK","กรุณาระบุเลข 1 ถึง 5 เท่านั้น" ),IF(TRIM(การจัดการศึกษา!D106) = "-","OK","ไม่เป็นตัวเลข")))</f>
        <v>เป็นค่าว่าง</v>
      </c>
      <c r="F133" s="160" t="str">
        <f>IF(TRIM(การจัดการศึกษา!E106) = "","เป็นค่าว่าง", IF(ISNUMBER(การจัดการศึกษา!E106)=TRUE,IF(IF(AND(การจัดการศึกษา!E106&gt;=1,การจัดการศึกษา!E106&lt;=5),"Y", "N")="Y","OK","กรุณาระบุเลข 1 ถึง 5 เท่านั้น" ),IF(TRIM(การจัดการศึกษา!E106) = "-","OK","ไม่เป็นตัวเลข")))</f>
        <v>เป็นค่าว่าง</v>
      </c>
      <c r="G133" s="160" t="str">
        <f>IF(TRIM(การจัดการศึกษา!F106) = "","เป็นค่าว่าง", IF(ISNUMBER(การจัดการศึกษา!F106)=TRUE,IF(IF(AND(การจัดการศึกษา!F106&gt;=1,การจัดการศึกษา!F106&lt;=5),"Y", "N")="Y","OK","กรุณาระบุเลข 1 ถึง 5 เท่านั้น" ),IF(TRIM(การจัดการศึกษา!F106) = "-","OK","ไม่เป็นตัวเลข")))</f>
        <v>เป็นค่าว่าง</v>
      </c>
      <c r="H133" s="50">
        <f t="shared" ref="H133:H191" si="6">IF(E133="OK",1,0)</f>
        <v>0</v>
      </c>
      <c r="I133" s="50">
        <f t="shared" ref="I133:I191" si="7">IF(F133="OK",1,0)</f>
        <v>0</v>
      </c>
      <c r="J133" s="50">
        <f t="shared" ref="J133:J191" si="8">IF(G133="OK",1,0)</f>
        <v>0</v>
      </c>
      <c r="K133" s="50">
        <v>1</v>
      </c>
    </row>
    <row r="134" spans="1:11" s="50" customFormat="1" ht="14.25" x14ac:dyDescent="0.2">
      <c r="A134" s="157" t="s">
        <v>269</v>
      </c>
      <c r="B134" s="157" t="s">
        <v>278</v>
      </c>
      <c r="C134" s="158">
        <v>107</v>
      </c>
      <c r="D134" s="158">
        <v>66</v>
      </c>
      <c r="E134" s="161"/>
      <c r="F134" s="161"/>
      <c r="G134" s="161"/>
      <c r="H134" s="51"/>
      <c r="I134" s="51"/>
      <c r="J134" s="51"/>
    </row>
    <row r="135" spans="1:11" s="50" customFormat="1" ht="14.25" x14ac:dyDescent="0.2">
      <c r="A135" s="157" t="s">
        <v>269</v>
      </c>
      <c r="B135" s="157" t="s">
        <v>278</v>
      </c>
      <c r="C135" s="158">
        <v>108</v>
      </c>
      <c r="D135" s="162">
        <v>1</v>
      </c>
      <c r="E135" s="160" t="str">
        <f>IF(TRIM(การจัดการศึกษา!D108) = "","เป็นค่าว่าง", IF(ISNUMBER(การจัดการศึกษา!D108)=TRUE,IF(IF(AND(การจัดการศึกษา!D108&gt;=0,การจัดการศึกษา!D108&lt;=1),"Y", "N")="Y","OK","กรุณาระบุเลข 0 กับ 1 เท่านั้น" ),IF(TRIM(การจัดการศึกษา!D108) = "-","OK","ไม่เป็นตัวเลข")))</f>
        <v>เป็นค่าว่าง</v>
      </c>
      <c r="F135" s="160" t="str">
        <f>IF(TRIM(การจัดการศึกษา!E108) = "","เป็นค่าว่าง", IF(ISNUMBER(การจัดการศึกษา!E108)=TRUE,IF(IF(AND(การจัดการศึกษา!E108&gt;=0,การจัดการศึกษา!E108&lt;=1),"Y", "N")="Y","OK","กรุณาระบุเลข 0 กับ 1 เท่านั้น" ),IF(TRIM(การจัดการศึกษา!E108) = "-","OK","ไม่เป็นตัวเลข")))</f>
        <v>เป็นค่าว่าง</v>
      </c>
      <c r="G135" s="160" t="str">
        <f>IF(TRIM(การจัดการศึกษา!F108) = "","เป็นค่าว่าง", IF(ISNUMBER(การจัดการศึกษา!F108)=TRUE,IF(IF(AND(การจัดการศึกษา!F108&gt;=0,การจัดการศึกษา!F108&lt;=1),"Y", "N")="Y","OK","กรุณาระบุเลข 0 กับ 1 เท่านั้น" ),IF(TRIM(การจัดการศึกษา!F108) = "-","OK","ไม่เป็นตัวเลข")))</f>
        <v>เป็นค่าว่าง</v>
      </c>
      <c r="H135" s="50">
        <f t="shared" si="6"/>
        <v>0</v>
      </c>
      <c r="I135" s="50">
        <f t="shared" si="7"/>
        <v>0</v>
      </c>
      <c r="J135" s="50">
        <f t="shared" si="8"/>
        <v>0</v>
      </c>
      <c r="K135" s="50">
        <v>1</v>
      </c>
    </row>
    <row r="136" spans="1:11" s="50" customFormat="1" ht="14.25" x14ac:dyDescent="0.2">
      <c r="A136" s="157" t="s">
        <v>269</v>
      </c>
      <c r="B136" s="157" t="s">
        <v>278</v>
      </c>
      <c r="C136" s="158">
        <v>109</v>
      </c>
      <c r="D136" s="162">
        <v>2</v>
      </c>
      <c r="E136" s="160" t="str">
        <f>IF(TRIM(การจัดการศึกษา!D109) = "","เป็นค่าว่าง", IF(ISNUMBER(การจัดการศึกษา!D109)=TRUE,IF(IF(AND(การจัดการศึกษา!D109&gt;=0,การจัดการศึกษา!D109&lt;=1),"Y", "N")="Y","OK","กรุณาระบุเลข 0 กับ 1 เท่านั้น" ),IF(TRIM(การจัดการศึกษา!D109) = "-","OK","ไม่เป็นตัวเลข")))</f>
        <v>เป็นค่าว่าง</v>
      </c>
      <c r="F136" s="160" t="str">
        <f>IF(TRIM(การจัดการศึกษา!E109) = "","เป็นค่าว่าง", IF(ISNUMBER(การจัดการศึกษา!E109)=TRUE,IF(IF(AND(การจัดการศึกษา!E109&gt;=0,การจัดการศึกษา!E109&lt;=1),"Y", "N")="Y","OK","กรุณาระบุเลข 0 กับ 1 เท่านั้น" ),IF(TRIM(การจัดการศึกษา!E109) = "-","OK","ไม่เป็นตัวเลข")))</f>
        <v>เป็นค่าว่าง</v>
      </c>
      <c r="G136" s="160" t="str">
        <f>IF(TRIM(การจัดการศึกษา!F109) = "","เป็นค่าว่าง", IF(ISNUMBER(การจัดการศึกษา!F109)=TRUE,IF(IF(AND(การจัดการศึกษา!F109&gt;=0,การจัดการศึกษา!F109&lt;=1),"Y", "N")="Y","OK","กรุณาระบุเลข 0 กับ 1 เท่านั้น" ),IF(TRIM(การจัดการศึกษา!F109) = "-","OK","ไม่เป็นตัวเลข")))</f>
        <v>เป็นค่าว่าง</v>
      </c>
      <c r="H136" s="50">
        <f t="shared" si="6"/>
        <v>0</v>
      </c>
      <c r="I136" s="50">
        <f t="shared" si="7"/>
        <v>0</v>
      </c>
      <c r="J136" s="50">
        <f t="shared" si="8"/>
        <v>0</v>
      </c>
      <c r="K136" s="50">
        <v>1</v>
      </c>
    </row>
    <row r="137" spans="1:11" s="50" customFormat="1" ht="14.25" x14ac:dyDescent="0.2">
      <c r="A137" s="157" t="s">
        <v>269</v>
      </c>
      <c r="B137" s="157" t="s">
        <v>278</v>
      </c>
      <c r="C137" s="158">
        <v>110</v>
      </c>
      <c r="D137" s="158">
        <v>67</v>
      </c>
      <c r="E137" s="160" t="str">
        <f>IF(TRIM(การจัดการศึกษา!D110) = "","เป็นค่าว่าง", IF(ISNUMBER(การจัดการศึกษา!D110)=TRUE,"OK",IF(TRIM(การจัดการศึกษา!D110) = "-","OK","ไม่เป็นตัวเลข")))</f>
        <v>เป็นค่าว่าง</v>
      </c>
      <c r="F137" s="160" t="str">
        <f>IF(TRIM(การจัดการศึกษา!E110) = "","เป็นค่าว่าง", IF(ISNUMBER(การจัดการศึกษา!E110)=TRUE,"OK",IF(TRIM(การจัดการศึกษา!E110) = "-","OK","ไม่เป็นตัวเลข")))</f>
        <v>เป็นค่าว่าง</v>
      </c>
      <c r="G137" s="160" t="str">
        <f>IF(TRIM(การจัดการศึกษา!F110) = "","เป็นค่าว่าง", IF(ISNUMBER(การจัดการศึกษา!F110)=TRUE,"OK",IF(TRIM(การจัดการศึกษา!F110) = "-","OK","ไม่เป็นตัวเลข")))</f>
        <v>เป็นค่าว่าง</v>
      </c>
      <c r="H137" s="50">
        <f t="shared" si="6"/>
        <v>0</v>
      </c>
      <c r="I137" s="50">
        <f t="shared" si="7"/>
        <v>0</v>
      </c>
      <c r="J137" s="50">
        <f t="shared" si="8"/>
        <v>0</v>
      </c>
      <c r="K137" s="50">
        <v>1</v>
      </c>
    </row>
    <row r="138" spans="1:11" s="50" customFormat="1" ht="14.25" x14ac:dyDescent="0.2">
      <c r="A138" s="157" t="s">
        <v>269</v>
      </c>
      <c r="B138" s="157" t="s">
        <v>278</v>
      </c>
      <c r="C138" s="158">
        <v>111</v>
      </c>
      <c r="D138" s="158">
        <v>68</v>
      </c>
      <c r="E138" s="160" t="str">
        <f>IF(TRIM(การจัดการศึกษา!D111) = "","เป็นค่าว่าง", IF(ISNUMBER(การจัดการศึกษา!D111)=TRUE,IF(การจัดการศึกษา!$D$110 &gt;= การจัดการศึกษา!D111,"OK","จำนวนมากกว่ารายการที่ 67"),IF(TRIM(การจัดการศึกษา!D111) = "-","OK","ไม่เป็นตัวเลข")))</f>
        <v>เป็นค่าว่าง</v>
      </c>
      <c r="F138" s="160" t="str">
        <f>IF(TRIM(การจัดการศึกษา!E111) = "","เป็นค่าว่าง", IF(ISNUMBER(การจัดการศึกษา!E111)=TRUE,IF(การจัดการศึกษา!$E$110 &gt;= การจัดการศึกษา!E111,"OK","จำนวนมากกว่ารายการที่ 67"),IF(TRIM(การจัดการศึกษา!E111) = "-","OK","ไม่เป็นตัวเลข")))</f>
        <v>เป็นค่าว่าง</v>
      </c>
      <c r="G138" s="160" t="str">
        <f>IF(TRIM(การจัดการศึกษา!F111) = "","เป็นค่าว่าง", IF(ISNUMBER(การจัดการศึกษา!F111)=TRUE,IF(การจัดการศึกษา!$F$110 &gt;= การจัดการศึกษา!F111,"OK","จำนวนมากกว่ารายการที่ 67"),IF(TRIM(การจัดการศึกษา!F111) = "-","OK","ไม่เป็นตัวเลข")))</f>
        <v>เป็นค่าว่าง</v>
      </c>
      <c r="H138" s="50">
        <f t="shared" si="6"/>
        <v>0</v>
      </c>
      <c r="I138" s="50">
        <f t="shared" si="7"/>
        <v>0</v>
      </c>
      <c r="J138" s="50">
        <f t="shared" si="8"/>
        <v>0</v>
      </c>
      <c r="K138" s="50">
        <v>1</v>
      </c>
    </row>
    <row r="139" spans="1:11" s="50" customFormat="1" ht="14.25" x14ac:dyDescent="0.2">
      <c r="A139" s="157" t="s">
        <v>269</v>
      </c>
      <c r="B139" s="157" t="s">
        <v>278</v>
      </c>
      <c r="C139" s="158">
        <v>112</v>
      </c>
      <c r="D139" s="158">
        <v>69</v>
      </c>
      <c r="E139" s="160" t="str">
        <f>IF(TRIM(การจัดการศึกษา!D112) = "","เป็นค่าว่าง", IF(ISNUMBER(การจัดการศึกษา!D112)=TRUE,IF(IF(AND(การจัดการศึกษา!D112&gt;=1,การจัดการศึกษา!D112&lt;=5),"Y", "N")="Y","OK","กรุณาระบุเลข 1 ถึง 5 เท่านั้น" ),IF(TRIM(การจัดการศึกษา!D112) = "-","OK","ไม่เป็นตัวเลข")))</f>
        <v>เป็นค่าว่าง</v>
      </c>
      <c r="F139" s="160" t="str">
        <f>IF(TRIM(การจัดการศึกษา!E112) = "","เป็นค่าว่าง", IF(ISNUMBER(การจัดการศึกษา!E112)=TRUE,IF(IF(AND(การจัดการศึกษา!E112&gt;=1,การจัดการศึกษา!E112&lt;=5),"Y", "N")="Y","OK","กรุณาระบุเลข 1 ถึง 5 เท่านั้น" ),IF(TRIM(การจัดการศึกษา!E112) = "-","OK","ไม่เป็นตัวเลข")))</f>
        <v>เป็นค่าว่าง</v>
      </c>
      <c r="G139" s="160" t="str">
        <f>IF(TRIM(การจัดการศึกษา!F112) = "","เป็นค่าว่าง", IF(ISNUMBER(การจัดการศึกษา!F112)=TRUE,IF(IF(AND(การจัดการศึกษา!F112&gt;=1,การจัดการศึกษา!F112&lt;=5),"Y", "N")="Y","OK","กรุณาระบุเลข 1 ถึง 5 เท่านั้น" ),IF(TRIM(การจัดการศึกษา!F112) = "-","OK","ไม่เป็นตัวเลข")))</f>
        <v>เป็นค่าว่าง</v>
      </c>
      <c r="H139" s="50">
        <f t="shared" si="6"/>
        <v>0</v>
      </c>
      <c r="I139" s="50">
        <f t="shared" si="7"/>
        <v>0</v>
      </c>
      <c r="J139" s="50">
        <f t="shared" si="8"/>
        <v>0</v>
      </c>
      <c r="K139" s="50">
        <v>1</v>
      </c>
    </row>
    <row r="140" spans="1:11" s="50" customFormat="1" ht="14.25" x14ac:dyDescent="0.2">
      <c r="A140" s="157" t="s">
        <v>269</v>
      </c>
      <c r="B140" s="157" t="s">
        <v>278</v>
      </c>
      <c r="C140" s="158">
        <v>113</v>
      </c>
      <c r="D140" s="158">
        <v>70</v>
      </c>
      <c r="E140" s="161"/>
      <c r="F140" s="161"/>
      <c r="G140" s="161"/>
      <c r="H140" s="51"/>
      <c r="I140" s="51"/>
      <c r="J140" s="51"/>
    </row>
    <row r="141" spans="1:11" s="50" customFormat="1" ht="14.25" x14ac:dyDescent="0.2">
      <c r="A141" s="157" t="s">
        <v>269</v>
      </c>
      <c r="B141" s="157" t="s">
        <v>278</v>
      </c>
      <c r="C141" s="158">
        <v>114</v>
      </c>
      <c r="D141" s="162">
        <v>1</v>
      </c>
      <c r="E141" s="160" t="str">
        <f>IF(TRIM(การจัดการศึกษา!D114) = "","เป็นค่าว่าง", IF(ISNUMBER(การจัดการศึกษา!D114)=TRUE,IF(IF(AND(การจัดการศึกษา!D114&gt;=0,การจัดการศึกษา!D114&lt;=1),"Y", "N")="Y","OK","กรุณาระบุเลข 0 กับ 1 เท่านั้น" ),IF(TRIM(การจัดการศึกษา!D114) = "-","OK","ไม่เป็นตัวเลข")))</f>
        <v>เป็นค่าว่าง</v>
      </c>
      <c r="F141" s="160" t="str">
        <f>IF(TRIM(การจัดการศึกษา!E114) = "","เป็นค่าว่าง", IF(ISNUMBER(การจัดการศึกษา!E114)=TRUE,IF(IF(AND(การจัดการศึกษา!E114&gt;=0,การจัดการศึกษา!E114&lt;=1),"Y", "N")="Y","OK","กรุณาระบุเลข 0 กับ 1 เท่านั้น" ),IF(TRIM(การจัดการศึกษา!E114) = "-","OK","ไม่เป็นตัวเลข")))</f>
        <v>เป็นค่าว่าง</v>
      </c>
      <c r="G141" s="160" t="str">
        <f>IF(TRIM(การจัดการศึกษา!F114) = "","เป็นค่าว่าง", IF(ISNUMBER(การจัดการศึกษา!F114)=TRUE,IF(IF(AND(การจัดการศึกษา!F114&gt;=0,การจัดการศึกษา!F114&lt;=1),"Y", "N")="Y","OK","กรุณาระบุเลข 0 กับ 1 เท่านั้น" ),IF(TRIM(การจัดการศึกษา!F114) = "-","OK","ไม่เป็นตัวเลข")))</f>
        <v>เป็นค่าว่าง</v>
      </c>
      <c r="H141" s="50">
        <f t="shared" si="6"/>
        <v>0</v>
      </c>
      <c r="I141" s="50">
        <f t="shared" si="7"/>
        <v>0</v>
      </c>
      <c r="J141" s="50">
        <f t="shared" si="8"/>
        <v>0</v>
      </c>
      <c r="K141" s="50">
        <v>1</v>
      </c>
    </row>
    <row r="142" spans="1:11" s="50" customFormat="1" ht="14.25" x14ac:dyDescent="0.2">
      <c r="A142" s="157" t="s">
        <v>269</v>
      </c>
      <c r="B142" s="157" t="s">
        <v>278</v>
      </c>
      <c r="C142" s="158">
        <v>115</v>
      </c>
      <c r="D142" s="162">
        <v>2</v>
      </c>
      <c r="E142" s="160" t="str">
        <f>IF(TRIM(การจัดการศึกษา!D115) = "","เป็นค่าว่าง", IF(ISNUMBER(การจัดการศึกษา!D115)=TRUE,IF(IF(AND(การจัดการศึกษา!D115&gt;=0,การจัดการศึกษา!D115&lt;=1),"Y", "N")="Y","OK","กรุณาระบุเลข 0 กับ 1 เท่านั้น" ),IF(TRIM(การจัดการศึกษา!D115) = "-","OK","ไม่เป็นตัวเลข")))</f>
        <v>เป็นค่าว่าง</v>
      </c>
      <c r="F142" s="160" t="str">
        <f>IF(TRIM(การจัดการศึกษา!E115) = "","เป็นค่าว่าง", IF(ISNUMBER(การจัดการศึกษา!E115)=TRUE,IF(IF(AND(การจัดการศึกษา!E115&gt;=0,การจัดการศึกษา!E115&lt;=1),"Y", "N")="Y","OK","กรุณาระบุเลข 0 กับ 1 เท่านั้น" ),IF(TRIM(การจัดการศึกษา!E115) = "-","OK","ไม่เป็นตัวเลข")))</f>
        <v>เป็นค่าว่าง</v>
      </c>
      <c r="G142" s="160" t="str">
        <f>IF(TRIM(การจัดการศึกษา!F115) = "","เป็นค่าว่าง", IF(ISNUMBER(การจัดการศึกษา!F115)=TRUE,IF(IF(AND(การจัดการศึกษา!F115&gt;=0,การจัดการศึกษา!F115&lt;=1),"Y", "N")="Y","OK","กรุณาระบุเลข 0 กับ 1 เท่านั้น" ),IF(TRIM(การจัดการศึกษา!F115) = "-","OK","ไม่เป็นตัวเลข")))</f>
        <v>เป็นค่าว่าง</v>
      </c>
      <c r="H142" s="50">
        <f t="shared" si="6"/>
        <v>0</v>
      </c>
      <c r="I142" s="50">
        <f t="shared" si="7"/>
        <v>0</v>
      </c>
      <c r="J142" s="50">
        <f t="shared" si="8"/>
        <v>0</v>
      </c>
      <c r="K142" s="50">
        <v>1</v>
      </c>
    </row>
    <row r="143" spans="1:11" s="50" customFormat="1" ht="14.25" x14ac:dyDescent="0.2">
      <c r="A143" s="157" t="s">
        <v>269</v>
      </c>
      <c r="B143" s="157" t="s">
        <v>278</v>
      </c>
      <c r="C143" s="158">
        <v>116</v>
      </c>
      <c r="D143" s="162">
        <v>3</v>
      </c>
      <c r="E143" s="160" t="str">
        <f>IF(TRIM(การจัดการศึกษา!D116) = "","เป็นค่าว่าง", IF(ISNUMBER(การจัดการศึกษา!D116)=TRUE,IF(IF(AND(การจัดการศึกษา!D116&gt;=0,การจัดการศึกษา!D116&lt;=1),"Y", "N")="Y","OK","กรุณาระบุเลข 0 กับ 1 เท่านั้น" ),IF(TRIM(การจัดการศึกษา!D116) = "-","OK","ไม่เป็นตัวเลข")))</f>
        <v>เป็นค่าว่าง</v>
      </c>
      <c r="F143" s="160" t="str">
        <f>IF(TRIM(การจัดการศึกษา!E116) = "","เป็นค่าว่าง", IF(ISNUMBER(การจัดการศึกษา!E116)=TRUE,IF(IF(AND(การจัดการศึกษา!E116&gt;=0,การจัดการศึกษา!E116&lt;=1),"Y", "N")="Y","OK","กรุณาระบุเลข 0 กับ 1 เท่านั้น" ),IF(TRIM(การจัดการศึกษา!E116) = "-","OK","ไม่เป็นตัวเลข")))</f>
        <v>เป็นค่าว่าง</v>
      </c>
      <c r="G143" s="160" t="str">
        <f>IF(TRIM(การจัดการศึกษา!F116) = "","เป็นค่าว่าง", IF(ISNUMBER(การจัดการศึกษา!F116)=TRUE,IF(IF(AND(การจัดการศึกษา!F116&gt;=0,การจัดการศึกษา!F116&lt;=1),"Y", "N")="Y","OK","กรุณาระบุเลข 0 กับ 1 เท่านั้น" ),IF(TRIM(การจัดการศึกษา!F116) = "-","OK","ไม่เป็นตัวเลข")))</f>
        <v>เป็นค่าว่าง</v>
      </c>
      <c r="H143" s="50">
        <f t="shared" si="6"/>
        <v>0</v>
      </c>
      <c r="I143" s="50">
        <f t="shared" si="7"/>
        <v>0</v>
      </c>
      <c r="J143" s="50">
        <f t="shared" si="8"/>
        <v>0</v>
      </c>
      <c r="K143" s="50">
        <v>1</v>
      </c>
    </row>
    <row r="144" spans="1:11" s="50" customFormat="1" ht="14.25" x14ac:dyDescent="0.2">
      <c r="A144" s="157" t="s">
        <v>269</v>
      </c>
      <c r="B144" s="157" t="s">
        <v>278</v>
      </c>
      <c r="C144" s="158">
        <v>117</v>
      </c>
      <c r="D144" s="162">
        <v>4</v>
      </c>
      <c r="E144" s="160" t="str">
        <f>IF(TRIM(การจัดการศึกษา!D117) = "","เป็นค่าว่าง", IF(ISNUMBER(การจัดการศึกษา!D117)=TRUE,IF(IF(AND(การจัดการศึกษา!D117&gt;=0,การจัดการศึกษา!D117&lt;=1),"Y", "N")="Y","OK","กรุณาระบุเลข 0 กับ 1 เท่านั้น" ),IF(TRIM(การจัดการศึกษา!D117) = "-","OK","ไม่เป็นตัวเลข")))</f>
        <v>เป็นค่าว่าง</v>
      </c>
      <c r="F144" s="160" t="str">
        <f>IF(TRIM(การจัดการศึกษา!E117) = "","เป็นค่าว่าง", IF(ISNUMBER(การจัดการศึกษา!E117)=TRUE,IF(IF(AND(การจัดการศึกษา!E117&gt;=0,การจัดการศึกษา!E117&lt;=1),"Y", "N")="Y","OK","กรุณาระบุเลข 0 กับ 1 เท่านั้น" ),IF(TRIM(การจัดการศึกษา!E117) = "-","OK","ไม่เป็นตัวเลข")))</f>
        <v>เป็นค่าว่าง</v>
      </c>
      <c r="G144" s="160" t="str">
        <f>IF(TRIM(การจัดการศึกษา!F117) = "","เป็นค่าว่าง", IF(ISNUMBER(การจัดการศึกษา!F117)=TRUE,IF(IF(AND(การจัดการศึกษา!F117&gt;=0,การจัดการศึกษา!F117&lt;=1),"Y", "N")="Y","OK","กรุณาระบุเลข 0 กับ 1 เท่านั้น" ),IF(TRIM(การจัดการศึกษา!F117) = "-","OK","ไม่เป็นตัวเลข")))</f>
        <v>เป็นค่าว่าง</v>
      </c>
      <c r="H144" s="50">
        <f t="shared" si="6"/>
        <v>0</v>
      </c>
      <c r="I144" s="50">
        <f t="shared" si="7"/>
        <v>0</v>
      </c>
      <c r="J144" s="50">
        <f t="shared" si="8"/>
        <v>0</v>
      </c>
      <c r="K144" s="50">
        <v>1</v>
      </c>
    </row>
    <row r="145" spans="1:11" s="50" customFormat="1" ht="14.25" x14ac:dyDescent="0.2">
      <c r="A145" s="157" t="s">
        <v>269</v>
      </c>
      <c r="B145" s="157" t="s">
        <v>278</v>
      </c>
      <c r="C145" s="158">
        <v>118</v>
      </c>
      <c r="D145" s="162">
        <v>5</v>
      </c>
      <c r="E145" s="160" t="str">
        <f>IF(TRIM(การจัดการศึกษา!D118) = "","เป็นค่าว่าง", IF(ISNUMBER(การจัดการศึกษา!D118)=TRUE,IF(IF(AND(การจัดการศึกษา!D118&gt;=0,การจัดการศึกษา!D118&lt;=1),"Y", "N")="Y","OK","กรุณาระบุเลข 0 กับ 1 เท่านั้น" ),IF(TRIM(การจัดการศึกษา!D118) = "-","OK","ไม่เป็นตัวเลข")))</f>
        <v>เป็นค่าว่าง</v>
      </c>
      <c r="F145" s="160" t="str">
        <f>IF(TRIM(การจัดการศึกษา!E118) = "","เป็นค่าว่าง", IF(ISNUMBER(การจัดการศึกษา!E118)=TRUE,IF(IF(AND(การจัดการศึกษา!E118&gt;=0,การจัดการศึกษา!E118&lt;=1),"Y", "N")="Y","OK","กรุณาระบุเลข 0 กับ 1 เท่านั้น" ),IF(TRIM(การจัดการศึกษา!E118) = "-","OK","ไม่เป็นตัวเลข")))</f>
        <v>เป็นค่าว่าง</v>
      </c>
      <c r="G145" s="160" t="str">
        <f>IF(TRIM(การจัดการศึกษา!F118) = "","เป็นค่าว่าง", IF(ISNUMBER(การจัดการศึกษา!F118)=TRUE,IF(IF(AND(การจัดการศึกษา!F118&gt;=0,การจัดการศึกษา!F118&lt;=1),"Y", "N")="Y","OK","กรุณาระบุเลข 0 กับ 1 เท่านั้น" ),IF(TRIM(การจัดการศึกษา!F118) = "-","OK","ไม่เป็นตัวเลข")))</f>
        <v>เป็นค่าว่าง</v>
      </c>
      <c r="H145" s="50">
        <f t="shared" si="6"/>
        <v>0</v>
      </c>
      <c r="I145" s="50">
        <f t="shared" si="7"/>
        <v>0</v>
      </c>
      <c r="J145" s="50">
        <f t="shared" si="8"/>
        <v>0</v>
      </c>
      <c r="K145" s="50">
        <v>1</v>
      </c>
    </row>
    <row r="146" spans="1:11" s="50" customFormat="1" ht="14.25" x14ac:dyDescent="0.2">
      <c r="A146" s="157" t="s">
        <v>269</v>
      </c>
      <c r="B146" s="157" t="s">
        <v>278</v>
      </c>
      <c r="C146" s="158">
        <v>119</v>
      </c>
      <c r="D146" s="162">
        <v>6</v>
      </c>
      <c r="E146" s="160" t="str">
        <f>IF(TRIM(การจัดการศึกษา!D119) = "","เป็นค่าว่าง", IF(ISNUMBER(การจัดการศึกษา!D119)=TRUE,IF(IF(AND(การจัดการศึกษา!D119&gt;=0,การจัดการศึกษา!D119&lt;=1),"Y", "N")="Y","OK","กรุณาระบุเลข 0 กับ 1 เท่านั้น" ),IF(TRIM(การจัดการศึกษา!D119) = "-","OK","ไม่เป็นตัวเลข")))</f>
        <v>เป็นค่าว่าง</v>
      </c>
      <c r="F146" s="160" t="str">
        <f>IF(TRIM(การจัดการศึกษา!E119) = "","เป็นค่าว่าง", IF(ISNUMBER(การจัดการศึกษา!E119)=TRUE,IF(IF(AND(การจัดการศึกษา!E119&gt;=0,การจัดการศึกษา!E119&lt;=1),"Y", "N")="Y","OK","กรุณาระบุเลข 0 กับ 1 เท่านั้น" ),IF(TRIM(การจัดการศึกษา!E119) = "-","OK","ไม่เป็นตัวเลข")))</f>
        <v>เป็นค่าว่าง</v>
      </c>
      <c r="G146" s="160" t="str">
        <f>IF(TRIM(การจัดการศึกษา!F119) = "","เป็นค่าว่าง", IF(ISNUMBER(การจัดการศึกษา!F119)=TRUE,IF(IF(AND(การจัดการศึกษา!F119&gt;=0,การจัดการศึกษา!F119&lt;=1),"Y", "N")="Y","OK","กรุณาระบุเลข 0 กับ 1 เท่านั้น" ),IF(TRIM(การจัดการศึกษา!F119) = "-","OK","ไม่เป็นตัวเลข")))</f>
        <v>เป็นค่าว่าง</v>
      </c>
      <c r="H146" s="50">
        <f t="shared" si="6"/>
        <v>0</v>
      </c>
      <c r="I146" s="50">
        <f t="shared" si="7"/>
        <v>0</v>
      </c>
      <c r="J146" s="50">
        <f t="shared" si="8"/>
        <v>0</v>
      </c>
      <c r="K146" s="50">
        <v>1</v>
      </c>
    </row>
    <row r="147" spans="1:11" s="50" customFormat="1" ht="14.25" x14ac:dyDescent="0.2">
      <c r="A147" s="157" t="s">
        <v>269</v>
      </c>
      <c r="B147" s="157" t="s">
        <v>278</v>
      </c>
      <c r="C147" s="158">
        <v>120</v>
      </c>
      <c r="D147" s="162">
        <v>7</v>
      </c>
      <c r="E147" s="160" t="str">
        <f>IF(TRIM(การจัดการศึกษา!D120) = "","เป็นค่าว่าง", IF(ISNUMBER(การจัดการศึกษา!D120)=TRUE,IF(IF(AND(การจัดการศึกษา!D120&gt;=0,การจัดการศึกษา!D120&lt;=1),"Y", "N")="Y","OK","กรุณาระบุเลข 0 กับ 1 เท่านั้น" ),IF(TRIM(การจัดการศึกษา!D120) = "-","OK","ไม่เป็นตัวเลข")))</f>
        <v>เป็นค่าว่าง</v>
      </c>
      <c r="F147" s="160" t="str">
        <f>IF(TRIM(การจัดการศึกษา!E120) = "","เป็นค่าว่าง", IF(ISNUMBER(การจัดการศึกษา!E120)=TRUE,IF(IF(AND(การจัดการศึกษา!E120&gt;=0,การจัดการศึกษา!E120&lt;=1),"Y", "N")="Y","OK","กรุณาระบุเลข 0 กับ 1 เท่านั้น" ),IF(TRIM(การจัดการศึกษา!E120) = "-","OK","ไม่เป็นตัวเลข")))</f>
        <v>เป็นค่าว่าง</v>
      </c>
      <c r="G147" s="160" t="str">
        <f>IF(TRIM(การจัดการศึกษา!F120) = "","เป็นค่าว่าง", IF(ISNUMBER(การจัดการศึกษา!F120)=TRUE,IF(IF(AND(การจัดการศึกษา!F120&gt;=0,การจัดการศึกษา!F120&lt;=1),"Y", "N")="Y","OK","กรุณาระบุเลข 0 กับ 1 เท่านั้น" ),IF(TRIM(การจัดการศึกษา!F120) = "-","OK","ไม่เป็นตัวเลข")))</f>
        <v>เป็นค่าว่าง</v>
      </c>
      <c r="H147" s="50">
        <f t="shared" si="6"/>
        <v>0</v>
      </c>
      <c r="I147" s="50">
        <f t="shared" si="7"/>
        <v>0</v>
      </c>
      <c r="J147" s="50">
        <f t="shared" si="8"/>
        <v>0</v>
      </c>
      <c r="K147" s="50">
        <v>1</v>
      </c>
    </row>
    <row r="148" spans="1:11" s="50" customFormat="1" ht="14.25" x14ac:dyDescent="0.2">
      <c r="A148" s="157" t="s">
        <v>269</v>
      </c>
      <c r="B148" s="157" t="s">
        <v>278</v>
      </c>
      <c r="C148" s="158">
        <v>121</v>
      </c>
      <c r="D148" s="162">
        <v>8</v>
      </c>
      <c r="E148" s="160" t="str">
        <f>IF(TRIM(การจัดการศึกษา!D121) = "","เป็นค่าว่าง", IF(ISNUMBER(การจัดการศึกษา!D121)=TRUE,IF(IF(AND(การจัดการศึกษา!D121&gt;=0,การจัดการศึกษา!D121&lt;=1),"Y", "N")="Y","OK","กรุณาระบุเลข 0 กับ 1 เท่านั้น" ),IF(TRIM(การจัดการศึกษา!D121) = "-","OK","ไม่เป็นตัวเลข")))</f>
        <v>เป็นค่าว่าง</v>
      </c>
      <c r="F148" s="160" t="str">
        <f>IF(TRIM(การจัดการศึกษา!E121) = "","เป็นค่าว่าง", IF(ISNUMBER(การจัดการศึกษา!E121)=TRUE,IF(IF(AND(การจัดการศึกษา!E121&gt;=0,การจัดการศึกษา!E121&lt;=1),"Y", "N")="Y","OK","กรุณาระบุเลข 0 กับ 1 เท่านั้น" ),IF(TRIM(การจัดการศึกษา!E121) = "-","OK","ไม่เป็นตัวเลข")))</f>
        <v>เป็นค่าว่าง</v>
      </c>
      <c r="G148" s="160" t="str">
        <f>IF(TRIM(การจัดการศึกษา!F121) = "","เป็นค่าว่าง", IF(ISNUMBER(การจัดการศึกษา!F121)=TRUE,IF(IF(AND(การจัดการศึกษา!F121&gt;=0,การจัดการศึกษา!F121&lt;=1),"Y", "N")="Y","OK","กรุณาระบุเลข 0 กับ 1 เท่านั้น" ),IF(TRIM(การจัดการศึกษา!F121) = "-","OK","ไม่เป็นตัวเลข")))</f>
        <v>เป็นค่าว่าง</v>
      </c>
      <c r="H148" s="50">
        <f t="shared" si="6"/>
        <v>0</v>
      </c>
      <c r="I148" s="50">
        <f t="shared" si="7"/>
        <v>0</v>
      </c>
      <c r="J148" s="50">
        <f t="shared" si="8"/>
        <v>0</v>
      </c>
      <c r="K148" s="50">
        <v>1</v>
      </c>
    </row>
    <row r="149" spans="1:11" s="50" customFormat="1" ht="14.25" x14ac:dyDescent="0.2">
      <c r="A149" s="157" t="s">
        <v>269</v>
      </c>
      <c r="B149" s="157" t="s">
        <v>278</v>
      </c>
      <c r="C149" s="158">
        <v>122</v>
      </c>
      <c r="D149" s="162">
        <v>9</v>
      </c>
      <c r="E149" s="160" t="str">
        <f>IF(TRIM(การจัดการศึกษา!D122) = "","เป็นค่าว่าง", IF(ISNUMBER(การจัดการศึกษา!D122)=TRUE,IF(IF(AND(การจัดการศึกษา!D122&gt;=0,การจัดการศึกษา!D122&lt;=1),"Y", "N")="Y","OK","กรุณาระบุเลข 0 กับ 1 เท่านั้น" ),IF(TRIM(การจัดการศึกษา!D122) = "-","OK","ไม่เป็นตัวเลข")))</f>
        <v>เป็นค่าว่าง</v>
      </c>
      <c r="F149" s="160" t="str">
        <f>IF(TRIM(การจัดการศึกษา!E122) = "","เป็นค่าว่าง", IF(ISNUMBER(การจัดการศึกษา!E122)=TRUE,IF(IF(AND(การจัดการศึกษา!E122&gt;=0,การจัดการศึกษา!E122&lt;=1),"Y", "N")="Y","OK","กรุณาระบุเลข 0 กับ 1 เท่านั้น" ),IF(TRIM(การจัดการศึกษา!E122) = "-","OK","ไม่เป็นตัวเลข")))</f>
        <v>เป็นค่าว่าง</v>
      </c>
      <c r="G149" s="160" t="str">
        <f>IF(TRIM(การจัดการศึกษา!F122) = "","เป็นค่าว่าง", IF(ISNUMBER(การจัดการศึกษา!F122)=TRUE,IF(IF(AND(การจัดการศึกษา!F122&gt;=0,การจัดการศึกษา!F122&lt;=1),"Y", "N")="Y","OK","กรุณาระบุเลข 0 กับ 1 เท่านั้น" ),IF(TRIM(การจัดการศึกษา!F122) = "-","OK","ไม่เป็นตัวเลข")))</f>
        <v>เป็นค่าว่าง</v>
      </c>
      <c r="H149" s="50">
        <f t="shared" si="6"/>
        <v>0</v>
      </c>
      <c r="I149" s="50">
        <f t="shared" si="7"/>
        <v>0</v>
      </c>
      <c r="J149" s="50">
        <f t="shared" si="8"/>
        <v>0</v>
      </c>
      <c r="K149" s="50">
        <v>1</v>
      </c>
    </row>
    <row r="150" spans="1:11" s="50" customFormat="1" ht="14.25" x14ac:dyDescent="0.2">
      <c r="A150" s="157" t="s">
        <v>269</v>
      </c>
      <c r="B150" s="157" t="s">
        <v>278</v>
      </c>
      <c r="C150" s="158">
        <v>123</v>
      </c>
      <c r="D150" s="162">
        <v>10</v>
      </c>
      <c r="E150" s="160" t="str">
        <f>IF(TRIM(การจัดการศึกษา!D123) = "","เป็นค่าว่าง", IF(ISNUMBER(การจัดการศึกษา!D123)=TRUE,IF(IF(AND(การจัดการศึกษา!D123&gt;=0,การจัดการศึกษา!D123&lt;=1),"Y", "N")="Y","OK","กรุณาระบุเลข 0 กับ 1 เท่านั้น" ),IF(TRIM(การจัดการศึกษา!D123) = "-","OK","ไม่เป็นตัวเลข")))</f>
        <v>เป็นค่าว่าง</v>
      </c>
      <c r="F150" s="160" t="str">
        <f>IF(TRIM(การจัดการศึกษา!E123) = "","เป็นค่าว่าง", IF(ISNUMBER(การจัดการศึกษา!E123)=TRUE,IF(IF(AND(การจัดการศึกษา!E123&gt;=0,การจัดการศึกษา!E123&lt;=1),"Y", "N")="Y","OK","กรุณาระบุเลข 0 กับ 1 เท่านั้น" ),IF(TRIM(การจัดการศึกษา!E123) = "-","OK","ไม่เป็นตัวเลข")))</f>
        <v>เป็นค่าว่าง</v>
      </c>
      <c r="G150" s="160" t="str">
        <f>IF(TRIM(การจัดการศึกษา!F123) = "","เป็นค่าว่าง", IF(ISNUMBER(การจัดการศึกษา!F123)=TRUE,IF(IF(AND(การจัดการศึกษา!F123&gt;=0,การจัดการศึกษา!F123&lt;=1),"Y", "N")="Y","OK","กรุณาระบุเลข 0 กับ 1 เท่านั้น" ),IF(TRIM(การจัดการศึกษา!F123) = "-","OK","ไม่เป็นตัวเลข")))</f>
        <v>เป็นค่าว่าง</v>
      </c>
      <c r="H150" s="50">
        <f t="shared" si="6"/>
        <v>0</v>
      </c>
      <c r="I150" s="50">
        <f t="shared" si="7"/>
        <v>0</v>
      </c>
      <c r="J150" s="50">
        <f t="shared" si="8"/>
        <v>0</v>
      </c>
      <c r="K150" s="50">
        <v>1</v>
      </c>
    </row>
    <row r="151" spans="1:11" s="50" customFormat="1" ht="14.25" x14ac:dyDescent="0.2">
      <c r="A151" s="157" t="s">
        <v>269</v>
      </c>
      <c r="B151" s="157" t="s">
        <v>278</v>
      </c>
      <c r="C151" s="158">
        <v>124</v>
      </c>
      <c r="D151" s="158">
        <v>71</v>
      </c>
      <c r="E151" s="160" t="str">
        <f>IF(TRIM(การจัดการศึกษา!D124) = "","เป็นค่าว่าง", IF(ISNUMBER(การจัดการศึกษา!D124)=TRUE,IF(IF(AND(การจัดการศึกษา!D124&gt;=1,การจัดการศึกษา!D124&lt;=5),"Y", "N")="Y","OK","กรุณาระบุเลข 1 ถึง 5 เท่านั้น" ),IF(TRIM(การจัดการศึกษา!D124) = "-","OK","ไม่เป็นตัวเลข")))</f>
        <v>เป็นค่าว่าง</v>
      </c>
      <c r="F151" s="160" t="str">
        <f>IF(TRIM(การจัดการศึกษา!E124) = "","เป็นค่าว่าง", IF(ISNUMBER(การจัดการศึกษา!E124)=TRUE,IF(IF(AND(การจัดการศึกษา!E124&gt;=1,การจัดการศึกษา!E124&lt;=5),"Y", "N")="Y","OK","กรุณาระบุเลข 1 ถึง 5 เท่านั้น" ),IF(TRIM(การจัดการศึกษา!E124) = "-","OK","ไม่เป็นตัวเลข")))</f>
        <v>เป็นค่าว่าง</v>
      </c>
      <c r="G151" s="160" t="str">
        <f>IF(TRIM(การจัดการศึกษา!F124) = "","เป็นค่าว่าง", IF(ISNUMBER(การจัดการศึกษา!F124)=TRUE,IF(IF(AND(การจัดการศึกษา!F124&gt;=1,การจัดการศึกษา!F124&lt;=5),"Y", "N")="Y","OK","กรุณาระบุเลข 1 ถึง 5 เท่านั้น" ),IF(TRIM(การจัดการศึกษา!F124) = "-","OK","ไม่เป็นตัวเลข")))</f>
        <v>เป็นค่าว่าง</v>
      </c>
      <c r="H151" s="50">
        <f t="shared" si="6"/>
        <v>0</v>
      </c>
      <c r="I151" s="50">
        <f t="shared" si="7"/>
        <v>0</v>
      </c>
      <c r="J151" s="50">
        <f t="shared" si="8"/>
        <v>0</v>
      </c>
      <c r="K151" s="50">
        <v>1</v>
      </c>
    </row>
    <row r="152" spans="1:11" s="50" customFormat="1" ht="14.25" x14ac:dyDescent="0.2">
      <c r="A152" s="157" t="s">
        <v>269</v>
      </c>
      <c r="B152" s="157" t="s">
        <v>278</v>
      </c>
      <c r="C152" s="158">
        <v>125</v>
      </c>
      <c r="D152" s="158">
        <v>72</v>
      </c>
      <c r="E152" s="160" t="str">
        <f>IF(TRIM(การจัดการศึกษา!D125) = "","เป็นค่าว่าง", IF(ISNUMBER(การจัดการศึกษา!D125)=TRUE,IF(IF(AND(การจัดการศึกษา!D125&gt;=1,การจัดการศึกษา!D125&lt;=5),"Y", "N")="Y","OK","กรุณาระบุเลข 1 ถึง 5 เท่านั้น" ),IF(TRIM(การจัดการศึกษา!D125) = "-","OK","ไม่เป็นตัวเลข")))</f>
        <v>เป็นค่าว่าง</v>
      </c>
      <c r="F152" s="160" t="str">
        <f>IF(TRIM(การจัดการศึกษา!E125) = "","เป็นค่าว่าง", IF(ISNUMBER(การจัดการศึกษา!E125)=TRUE,IF(IF(AND(การจัดการศึกษา!E125&gt;=1,การจัดการศึกษา!E125&lt;=5),"Y", "N")="Y","OK","กรุณาระบุเลข 1 ถึง 5 เท่านั้น" ),IF(TRIM(การจัดการศึกษา!E125) = "-","OK","ไม่เป็นตัวเลข")))</f>
        <v>เป็นค่าว่าง</v>
      </c>
      <c r="G152" s="160" t="str">
        <f>IF(TRIM(การจัดการศึกษา!F125) = "","เป็นค่าว่าง", IF(ISNUMBER(การจัดการศึกษา!F125)=TRUE,IF(IF(AND(การจัดการศึกษา!F125&gt;=1,การจัดการศึกษา!F125&lt;=5),"Y", "N")="Y","OK","กรุณาระบุเลข 1 ถึง 5 เท่านั้น" ),IF(TRIM(การจัดการศึกษา!F125) = "-","OK","ไม่เป็นตัวเลข")))</f>
        <v>เป็นค่าว่าง</v>
      </c>
      <c r="H152" s="50">
        <f t="shared" si="6"/>
        <v>0</v>
      </c>
      <c r="I152" s="50">
        <f t="shared" si="7"/>
        <v>0</v>
      </c>
      <c r="J152" s="50">
        <f t="shared" si="8"/>
        <v>0</v>
      </c>
      <c r="K152" s="50">
        <v>1</v>
      </c>
    </row>
    <row r="153" spans="1:11" s="50" customFormat="1" ht="14.25" x14ac:dyDescent="0.2">
      <c r="A153" s="157" t="s">
        <v>269</v>
      </c>
      <c r="B153" s="157" t="s">
        <v>278</v>
      </c>
      <c r="C153" s="158">
        <v>126</v>
      </c>
      <c r="D153" s="158">
        <v>73</v>
      </c>
      <c r="E153" s="160" t="str">
        <f>IF(TRIM(การจัดการศึกษา!D126) = "","เป็นค่าว่าง", IF(ISNUMBER(การจัดการศึกษา!D126)=TRUE,IF(IF(AND(การจัดการศึกษา!D126&gt;=1,การจัดการศึกษา!D126&lt;=5),"Y", "N")="Y","OK","กรุณาระบุเลข 1 ถึง 5 เท่านั้น" ),IF(TRIM(การจัดการศึกษา!D126) = "-","OK","ไม่เป็นตัวเลข")))</f>
        <v>เป็นค่าว่าง</v>
      </c>
      <c r="F153" s="160" t="str">
        <f>IF(TRIM(การจัดการศึกษา!E126) = "","เป็นค่าว่าง", IF(ISNUMBER(การจัดการศึกษา!E126)=TRUE,IF(IF(AND(การจัดการศึกษา!E126&gt;=1,การจัดการศึกษา!E126&lt;=5),"Y", "N")="Y","OK","กรุณาระบุเลข 1 ถึง 5 เท่านั้น" ),IF(TRIM(การจัดการศึกษา!E126) = "-","OK","ไม่เป็นตัวเลข")))</f>
        <v>เป็นค่าว่าง</v>
      </c>
      <c r="G153" s="160" t="str">
        <f>IF(TRIM(การจัดการศึกษา!F126) = "","เป็นค่าว่าง", IF(ISNUMBER(การจัดการศึกษา!F126)=TRUE,IF(IF(AND(การจัดการศึกษา!F126&gt;=1,การจัดการศึกษา!F126&lt;=5),"Y", "N")="Y","OK","กรุณาระบุเลข 1 ถึง 5 เท่านั้น" ),IF(TRIM(การจัดการศึกษา!F126) = "-","OK","ไม่เป็นตัวเลข")))</f>
        <v>เป็นค่าว่าง</v>
      </c>
      <c r="H153" s="50">
        <f t="shared" si="6"/>
        <v>0</v>
      </c>
      <c r="I153" s="50">
        <f t="shared" si="7"/>
        <v>0</v>
      </c>
      <c r="J153" s="50">
        <f t="shared" si="8"/>
        <v>0</v>
      </c>
      <c r="K153" s="50">
        <v>1</v>
      </c>
    </row>
    <row r="154" spans="1:11" s="50" customFormat="1" ht="14.25" x14ac:dyDescent="0.2">
      <c r="A154" s="157" t="s">
        <v>269</v>
      </c>
      <c r="B154" s="157" t="s">
        <v>278</v>
      </c>
      <c r="C154" s="158">
        <v>127</v>
      </c>
      <c r="D154" s="158">
        <v>74</v>
      </c>
      <c r="E154" s="160" t="str">
        <f>IF(TRIM(การจัดการศึกษา!D127) = "","เป็นค่าว่าง", IF(ISNUMBER(การจัดการศึกษา!D127)=TRUE,IF(IF(AND(การจัดการศึกษา!D127&gt;=1,การจัดการศึกษา!D127&lt;=5),"Y", "N")="Y","OK","กรุณาระบุเลข 1 ถึง 5 เท่านั้น" ),IF(TRIM(การจัดการศึกษา!D127) = "-","OK","ไม่เป็นตัวเลข")))</f>
        <v>เป็นค่าว่าง</v>
      </c>
      <c r="F154" s="160" t="str">
        <f>IF(TRIM(การจัดการศึกษา!E127) = "","เป็นค่าว่าง", IF(ISNUMBER(การจัดการศึกษา!E127)=TRUE,IF(IF(AND(การจัดการศึกษา!E127&gt;=1,การจัดการศึกษา!E127&lt;=5),"Y", "N")="Y","OK","กรุณาระบุเลข 1 ถึง 5 เท่านั้น" ),IF(TRIM(การจัดการศึกษา!E127) = "-","OK","ไม่เป็นตัวเลข")))</f>
        <v>เป็นค่าว่าง</v>
      </c>
      <c r="G154" s="160" t="str">
        <f>IF(TRIM(การจัดการศึกษา!F127) = "","เป็นค่าว่าง", IF(ISNUMBER(การจัดการศึกษา!F127)=TRUE,IF(IF(AND(การจัดการศึกษา!F127&gt;=1,การจัดการศึกษา!F127&lt;=5),"Y", "N")="Y","OK","กรุณาระบุเลข 1 ถึง 5 เท่านั้น" ),IF(TRIM(การจัดการศึกษา!F127) = "-","OK","ไม่เป็นตัวเลข")))</f>
        <v>เป็นค่าว่าง</v>
      </c>
      <c r="H154" s="50">
        <f t="shared" si="6"/>
        <v>0</v>
      </c>
      <c r="I154" s="50">
        <f t="shared" si="7"/>
        <v>0</v>
      </c>
      <c r="J154" s="50">
        <f t="shared" si="8"/>
        <v>0</v>
      </c>
      <c r="K154" s="50">
        <v>1</v>
      </c>
    </row>
    <row r="155" spans="1:11" s="50" customFormat="1" ht="14.25" x14ac:dyDescent="0.2">
      <c r="A155" s="157" t="s">
        <v>269</v>
      </c>
      <c r="B155" s="157" t="s">
        <v>278</v>
      </c>
      <c r="C155" s="158">
        <v>128</v>
      </c>
      <c r="D155" s="158">
        <v>75</v>
      </c>
      <c r="E155" s="160" t="str">
        <f>IF(TRIM(การจัดการศึกษา!D128) = "","เป็นค่าว่าง", IF(ISNUMBER(การจัดการศึกษา!D128)=TRUE,IF(IF(AND(การจัดการศึกษา!D128&gt;=1,การจัดการศึกษา!D128&lt;=5),"Y", "N")="Y","OK","กรุณาระบุเลข 1 ถึง 5 เท่านั้น" ),IF(TRIM(การจัดการศึกษา!D128) = "-","OK","ไม่เป็นตัวเลข")))</f>
        <v>เป็นค่าว่าง</v>
      </c>
      <c r="F155" s="160" t="str">
        <f>IF(TRIM(การจัดการศึกษา!E128) = "","เป็นค่าว่าง", IF(ISNUMBER(การจัดการศึกษา!E128)=TRUE,IF(IF(AND(การจัดการศึกษา!E128&gt;=1,การจัดการศึกษา!E128&lt;=5),"Y", "N")="Y","OK","กรุณาระบุเลข 1 ถึง 5 เท่านั้น" ),IF(TRIM(การจัดการศึกษา!E128) = "-","OK","ไม่เป็นตัวเลข")))</f>
        <v>เป็นค่าว่าง</v>
      </c>
      <c r="G155" s="160" t="str">
        <f>IF(TRIM(การจัดการศึกษา!F128) = "","เป็นค่าว่าง", IF(ISNUMBER(การจัดการศึกษา!F128)=TRUE,IF(IF(AND(การจัดการศึกษา!F128&gt;=1,การจัดการศึกษา!F128&lt;=5),"Y", "N")="Y","OK","กรุณาระบุเลข 1 ถึง 5 เท่านั้น" ),IF(TRIM(การจัดการศึกษา!F128) = "-","OK","ไม่เป็นตัวเลข")))</f>
        <v>เป็นค่าว่าง</v>
      </c>
      <c r="H155" s="50">
        <f t="shared" si="6"/>
        <v>0</v>
      </c>
      <c r="I155" s="50">
        <f t="shared" si="7"/>
        <v>0</v>
      </c>
      <c r="J155" s="50">
        <f t="shared" si="8"/>
        <v>0</v>
      </c>
      <c r="K155" s="50">
        <v>1</v>
      </c>
    </row>
    <row r="156" spans="1:11" s="50" customFormat="1" ht="14.25" x14ac:dyDescent="0.2">
      <c r="A156" s="157" t="s">
        <v>270</v>
      </c>
      <c r="B156" s="157" t="s">
        <v>267</v>
      </c>
      <c r="C156" s="158">
        <v>4</v>
      </c>
      <c r="D156" s="163">
        <v>76</v>
      </c>
      <c r="E156" s="161"/>
      <c r="F156" s="161"/>
      <c r="G156" s="161"/>
      <c r="H156" s="51"/>
      <c r="I156" s="51"/>
      <c r="J156" s="51"/>
    </row>
    <row r="157" spans="1:11" s="50" customFormat="1" ht="14.25" x14ac:dyDescent="0.2">
      <c r="A157" s="157" t="s">
        <v>270</v>
      </c>
      <c r="B157" s="157" t="s">
        <v>267</v>
      </c>
      <c r="C157" s="158">
        <v>5</v>
      </c>
      <c r="D157" s="164">
        <v>1</v>
      </c>
      <c r="E157" s="160" t="str">
        <f>IF(TRIM(การสร้างสังคมแห่งการเรียนรู้!D5) = "","เป็นค่าว่าง", IF(ISNUMBER(การสร้างสังคมแห่งการเรียนรู้!D5)=TRUE,IF(IF(AND(การสร้างสังคมแห่งการเรียนรู้!D5&gt;=0,การสร้างสังคมแห่งการเรียนรู้!D5&lt;=1),"Y", "N")="Y","OK","กรุณาระบุเลข 0 ถึง 1 เท่านั้น" ),IF(TRIM(การสร้างสังคมแห่งการเรียนรู้!D5) = "-","OK","ไม่เป็นตัวเลข")))</f>
        <v>เป็นค่าว่าง</v>
      </c>
      <c r="F157" s="160" t="str">
        <f>IF(TRIM(การสร้างสังคมแห่งการเรียนรู้!E5) = "","เป็นค่าว่าง", IF(ISNUMBER(การสร้างสังคมแห่งการเรียนรู้!E5)=TRUE,IF(IF(AND(การสร้างสังคมแห่งการเรียนรู้!E5&gt;=0,การสร้างสังคมแห่งการเรียนรู้!E5&lt;=1),"Y", "N")="Y","OK","กรุณาระบุเลข 0 ถึง 1 เท่านั้น" ),IF(TRIM(การสร้างสังคมแห่งการเรียนรู้!E5) = "-","OK","ไม่เป็นตัวเลข")))</f>
        <v>เป็นค่าว่าง</v>
      </c>
      <c r="G157" s="160" t="str">
        <f>IF(TRIM(การสร้างสังคมแห่งการเรียนรู้!F5) = "","เป็นค่าว่าง", IF(ISNUMBER(การสร้างสังคมแห่งการเรียนรู้!F5)=TRUE,IF(IF(AND(การสร้างสังคมแห่งการเรียนรู้!F5&gt;=0,การสร้างสังคมแห่งการเรียนรู้!F5&lt;=1),"Y", "N")="Y","OK","กรุณาระบุเลข 0 ถึง 1 เท่านั้น" ),IF(TRIM(การสร้างสังคมแห่งการเรียนรู้!F5) = "-","OK","ไม่เป็นตัวเลข")))</f>
        <v>เป็นค่าว่าง</v>
      </c>
      <c r="H157" s="50">
        <f t="shared" si="6"/>
        <v>0</v>
      </c>
      <c r="I157" s="50">
        <f t="shared" si="7"/>
        <v>0</v>
      </c>
      <c r="J157" s="50">
        <f t="shared" si="8"/>
        <v>0</v>
      </c>
      <c r="K157" s="50">
        <v>1</v>
      </c>
    </row>
    <row r="158" spans="1:11" s="50" customFormat="1" ht="14.25" x14ac:dyDescent="0.2">
      <c r="A158" s="157" t="s">
        <v>270</v>
      </c>
      <c r="B158" s="157" t="s">
        <v>267</v>
      </c>
      <c r="C158" s="158">
        <v>6</v>
      </c>
      <c r="D158" s="164">
        <v>2</v>
      </c>
      <c r="E158" s="160" t="str">
        <f>IF(TRIM(การสร้างสังคมแห่งการเรียนรู้!D6) = "","เป็นค่าว่าง", IF(ISNUMBER(การสร้างสังคมแห่งการเรียนรู้!D6)=TRUE,IF(IF(AND(การสร้างสังคมแห่งการเรียนรู้!D6&gt;=0,การสร้างสังคมแห่งการเรียนรู้!D6&lt;=1),"Y", "N")="Y","OK","กรุณาระบุเลข 0 ถึง 1 เท่านั้น" ),IF(TRIM(การสร้างสังคมแห่งการเรียนรู้!D6) = "-","OK","ไม่เป็นตัวเลข")))</f>
        <v>เป็นค่าว่าง</v>
      </c>
      <c r="F158" s="160" t="str">
        <f>IF(TRIM(การสร้างสังคมแห่งการเรียนรู้!E6) = "","เป็นค่าว่าง", IF(ISNUMBER(การสร้างสังคมแห่งการเรียนรู้!E6)=TRUE,IF(IF(AND(การสร้างสังคมแห่งการเรียนรู้!E6&gt;=0,การสร้างสังคมแห่งการเรียนรู้!E6&lt;=1),"Y", "N")="Y","OK","กรุณาระบุเลข 0 ถึง 1 เท่านั้น" ),IF(TRIM(การสร้างสังคมแห่งการเรียนรู้!E6) = "-","OK","ไม่เป็นตัวเลข")))</f>
        <v>เป็นค่าว่าง</v>
      </c>
      <c r="G158" s="160" t="str">
        <f>IF(TRIM(การสร้างสังคมแห่งการเรียนรู้!F6) = "","เป็นค่าว่าง", IF(ISNUMBER(การสร้างสังคมแห่งการเรียนรู้!F6)=TRUE,IF(IF(AND(การสร้างสังคมแห่งการเรียนรู้!F6&gt;=0,การสร้างสังคมแห่งการเรียนรู้!F6&lt;=1),"Y", "N")="Y","OK","กรุณาระบุเลข 0 ถึง 1 เท่านั้น" ),IF(TRIM(การสร้างสังคมแห่งการเรียนรู้!F6) = "-","OK","ไม่เป็นตัวเลข")))</f>
        <v>เป็นค่าว่าง</v>
      </c>
      <c r="H158" s="50">
        <f t="shared" si="6"/>
        <v>0</v>
      </c>
      <c r="I158" s="50">
        <f t="shared" si="7"/>
        <v>0</v>
      </c>
      <c r="J158" s="50">
        <f t="shared" si="8"/>
        <v>0</v>
      </c>
      <c r="K158" s="50">
        <v>1</v>
      </c>
    </row>
    <row r="159" spans="1:11" s="50" customFormat="1" ht="14.25" x14ac:dyDescent="0.2">
      <c r="A159" s="157" t="s">
        <v>270</v>
      </c>
      <c r="B159" s="157" t="s">
        <v>267</v>
      </c>
      <c r="C159" s="158">
        <v>7</v>
      </c>
      <c r="D159" s="164">
        <v>3</v>
      </c>
      <c r="E159" s="160" t="str">
        <f>IF(TRIM(การสร้างสังคมแห่งการเรียนรู้!D7) = "","เป็นค่าว่าง", IF(ISNUMBER(การสร้างสังคมแห่งการเรียนรู้!D7)=TRUE,IF(IF(AND(การสร้างสังคมแห่งการเรียนรู้!D7&gt;=0,การสร้างสังคมแห่งการเรียนรู้!D7&lt;=1),"Y", "N")="Y","OK","กรุณาระบุเลข 0 ถึง 1 เท่านั้น" ),IF(TRIM(การสร้างสังคมแห่งการเรียนรู้!D7) = "-","OK","ไม่เป็นตัวเลข")))</f>
        <v>เป็นค่าว่าง</v>
      </c>
      <c r="F159" s="160" t="str">
        <f>IF(TRIM(การสร้างสังคมแห่งการเรียนรู้!E7) = "","เป็นค่าว่าง", IF(ISNUMBER(การสร้างสังคมแห่งการเรียนรู้!E7)=TRUE,IF(IF(AND(การสร้างสังคมแห่งการเรียนรู้!E7&gt;=0,การสร้างสังคมแห่งการเรียนรู้!E7&lt;=1),"Y", "N")="Y","OK","กรุณาระบุเลข 0 ถึง 1 เท่านั้น" ),IF(TRIM(การสร้างสังคมแห่งการเรียนรู้!E7) = "-","OK","ไม่เป็นตัวเลข")))</f>
        <v>เป็นค่าว่าง</v>
      </c>
      <c r="G159" s="160" t="str">
        <f>IF(TRIM(การสร้างสังคมแห่งการเรียนรู้!F7) = "","เป็นค่าว่าง", IF(ISNUMBER(การสร้างสังคมแห่งการเรียนรู้!F7)=TRUE,IF(IF(AND(การสร้างสังคมแห่งการเรียนรู้!F7&gt;=0,การสร้างสังคมแห่งการเรียนรู้!F7&lt;=1),"Y", "N")="Y","OK","กรุณาระบุเลข 0 ถึง 1 เท่านั้น" ),IF(TRIM(การสร้างสังคมแห่งการเรียนรู้!F7) = "-","OK","ไม่เป็นตัวเลข")))</f>
        <v>เป็นค่าว่าง</v>
      </c>
      <c r="H159" s="50">
        <f t="shared" si="6"/>
        <v>0</v>
      </c>
      <c r="I159" s="50">
        <f t="shared" si="7"/>
        <v>0</v>
      </c>
      <c r="J159" s="50">
        <f t="shared" si="8"/>
        <v>0</v>
      </c>
      <c r="K159" s="50">
        <v>1</v>
      </c>
    </row>
    <row r="160" spans="1:11" s="50" customFormat="1" ht="14.25" x14ac:dyDescent="0.2">
      <c r="A160" s="157" t="s">
        <v>270</v>
      </c>
      <c r="B160" s="157" t="s">
        <v>267</v>
      </c>
      <c r="C160" s="158">
        <v>8</v>
      </c>
      <c r="D160" s="164">
        <v>4</v>
      </c>
      <c r="E160" s="160" t="str">
        <f>IF(TRIM(การสร้างสังคมแห่งการเรียนรู้!D8) = "","เป็นค่าว่าง", IF(ISNUMBER(การสร้างสังคมแห่งการเรียนรู้!D8)=TRUE,IF(IF(AND(การสร้างสังคมแห่งการเรียนรู้!D8&gt;=0,การสร้างสังคมแห่งการเรียนรู้!D8&lt;=1),"Y", "N")="Y","OK","กรุณาระบุเลข 0 ถึง 1 เท่านั้น" ),IF(TRIM(การสร้างสังคมแห่งการเรียนรู้!D8) = "-","OK","ไม่เป็นตัวเลข")))</f>
        <v>เป็นค่าว่าง</v>
      </c>
      <c r="F160" s="160" t="str">
        <f>IF(TRIM(การสร้างสังคมแห่งการเรียนรู้!E8) = "","เป็นค่าว่าง", IF(ISNUMBER(การสร้างสังคมแห่งการเรียนรู้!E8)=TRUE,IF(IF(AND(การสร้างสังคมแห่งการเรียนรู้!E8&gt;=0,การสร้างสังคมแห่งการเรียนรู้!E8&lt;=1),"Y", "N")="Y","OK","กรุณาระบุเลข 0 ถึง 1 เท่านั้น" ),IF(TRIM(การสร้างสังคมแห่งการเรียนรู้!E8) = "-","OK","ไม่เป็นตัวเลข")))</f>
        <v>เป็นค่าว่าง</v>
      </c>
      <c r="G160" s="160" t="str">
        <f>IF(TRIM(การสร้างสังคมแห่งการเรียนรู้!F8) = "","เป็นค่าว่าง", IF(ISNUMBER(การสร้างสังคมแห่งการเรียนรู้!F8)=TRUE,IF(IF(AND(การสร้างสังคมแห่งการเรียนรู้!F8&gt;=0,การสร้างสังคมแห่งการเรียนรู้!F8&lt;=1),"Y", "N")="Y","OK","กรุณาระบุเลข 0 ถึง 1 เท่านั้น" ),IF(TRIM(การสร้างสังคมแห่งการเรียนรู้!F8) = "-","OK","ไม่เป็นตัวเลข")))</f>
        <v>เป็นค่าว่าง</v>
      </c>
      <c r="H160" s="50">
        <f t="shared" si="6"/>
        <v>0</v>
      </c>
      <c r="I160" s="50">
        <f t="shared" si="7"/>
        <v>0</v>
      </c>
      <c r="J160" s="50">
        <f t="shared" si="8"/>
        <v>0</v>
      </c>
      <c r="K160" s="50">
        <v>1</v>
      </c>
    </row>
    <row r="161" spans="1:11" s="50" customFormat="1" ht="14.25" x14ac:dyDescent="0.2">
      <c r="A161" s="157" t="s">
        <v>270</v>
      </c>
      <c r="B161" s="157" t="s">
        <v>267</v>
      </c>
      <c r="C161" s="158">
        <v>9</v>
      </c>
      <c r="D161" s="164">
        <v>5</v>
      </c>
      <c r="E161" s="160" t="str">
        <f>IF(TRIM(การสร้างสังคมแห่งการเรียนรู้!D9) = "","เป็นค่าว่าง", IF(ISNUMBER(การสร้างสังคมแห่งการเรียนรู้!D9)=TRUE,IF(IF(AND(การสร้างสังคมแห่งการเรียนรู้!D9&gt;=0,การสร้างสังคมแห่งการเรียนรู้!D9&lt;=1),"Y", "N")="Y","OK","กรุณาระบุเลข 0 ถึง 1 เท่านั้น" ),IF(TRIM(การสร้างสังคมแห่งการเรียนรู้!D9) = "-","OK","ไม่เป็นตัวเลข")))</f>
        <v>เป็นค่าว่าง</v>
      </c>
      <c r="F161" s="160" t="str">
        <f>IF(TRIM(การสร้างสังคมแห่งการเรียนรู้!E9) = "","เป็นค่าว่าง", IF(ISNUMBER(การสร้างสังคมแห่งการเรียนรู้!E9)=TRUE,IF(IF(AND(การสร้างสังคมแห่งการเรียนรู้!E9&gt;=0,การสร้างสังคมแห่งการเรียนรู้!E9&lt;=1),"Y", "N")="Y","OK","กรุณาระบุเลข 0 ถึง 1 เท่านั้น" ),IF(TRIM(การสร้างสังคมแห่งการเรียนรู้!E9) = "-","OK","ไม่เป็นตัวเลข")))</f>
        <v>เป็นค่าว่าง</v>
      </c>
      <c r="G161" s="160" t="str">
        <f>IF(TRIM(การสร้างสังคมแห่งการเรียนรู้!F9) = "","เป็นค่าว่าง", IF(ISNUMBER(การสร้างสังคมแห่งการเรียนรู้!F9)=TRUE,IF(IF(AND(การสร้างสังคมแห่งการเรียนรู้!F9&gt;=0,การสร้างสังคมแห่งการเรียนรู้!F9&lt;=1),"Y", "N")="Y","OK","กรุณาระบุเลข 0 ถึง 1 เท่านั้น" ),IF(TRIM(การสร้างสังคมแห่งการเรียนรู้!F9) = "-","OK","ไม่เป็นตัวเลข")))</f>
        <v>เป็นค่าว่าง</v>
      </c>
      <c r="H161" s="50">
        <f t="shared" si="6"/>
        <v>0</v>
      </c>
      <c r="I161" s="50">
        <f t="shared" si="7"/>
        <v>0</v>
      </c>
      <c r="J161" s="50">
        <f t="shared" si="8"/>
        <v>0</v>
      </c>
      <c r="K161" s="50">
        <v>1</v>
      </c>
    </row>
    <row r="162" spans="1:11" s="50" customFormat="1" ht="14.25" x14ac:dyDescent="0.2">
      <c r="A162" s="157" t="s">
        <v>270</v>
      </c>
      <c r="B162" s="157" t="s">
        <v>267</v>
      </c>
      <c r="C162" s="158">
        <v>10</v>
      </c>
      <c r="D162" s="163">
        <v>77</v>
      </c>
      <c r="E162" s="160" t="str">
        <f>IF(TRIM(การสร้างสังคมแห่งการเรียนรู้!D10) = "","เป็นค่าว่าง", IF(ISNUMBER(การสร้างสังคมแห่งการเรียนรู้!D10)=TRUE,IF(IF(AND(การสร้างสังคมแห่งการเรียนรู้!D10&gt;=1,การสร้างสังคมแห่งการเรียนรู้!D10&lt;=5),"Y", "N")="Y","OK","กรุณาระบุเลข 1 ถึง 5 เท่านั้น" ),IF(TRIM(การสร้างสังคมแห่งการเรียนรู้!D10) = "-","OK","ไม่เป็นตัวเลข")))</f>
        <v>เป็นค่าว่าง</v>
      </c>
      <c r="F162" s="160" t="str">
        <f>IF(TRIM(การสร้างสังคมแห่งการเรียนรู้!E10) = "","เป็นค่าว่าง", IF(ISNUMBER(การสร้างสังคมแห่งการเรียนรู้!E10)=TRUE,IF(IF(AND(การสร้างสังคมแห่งการเรียนรู้!E10&gt;=1,การสร้างสังคมแห่งการเรียนรู้!E10&lt;=5),"Y", "N")="Y","OK","กรุณาระบุเลข 1 ถึง 5 เท่านั้น" ),IF(TRIM(การสร้างสังคมแห่งการเรียนรู้!E10) = "-","OK","ไม่เป็นตัวเลข")))</f>
        <v>เป็นค่าว่าง</v>
      </c>
      <c r="G162" s="160" t="str">
        <f>IF(TRIM(การสร้างสังคมแห่งการเรียนรู้!F10) = "","เป็นค่าว่าง", IF(ISNUMBER(การสร้างสังคมแห่งการเรียนรู้!F10)=TRUE,IF(IF(AND(การสร้างสังคมแห่งการเรียนรู้!F10&gt;=1,การสร้างสังคมแห่งการเรียนรู้!F10&lt;=5),"Y", "N")="Y","OK","กรุณาระบุเลข 1 ถึง 5 เท่านั้น" ),IF(TRIM(การสร้างสังคมแห่งการเรียนรู้!F10) = "-","OK","ไม่เป็นตัวเลข")))</f>
        <v>เป็นค่าว่าง</v>
      </c>
      <c r="H162" s="50">
        <f t="shared" si="6"/>
        <v>0</v>
      </c>
      <c r="I162" s="50">
        <f t="shared" si="7"/>
        <v>0</v>
      </c>
      <c r="J162" s="50">
        <f t="shared" si="8"/>
        <v>0</v>
      </c>
      <c r="K162" s="50">
        <v>1</v>
      </c>
    </row>
    <row r="163" spans="1:11" s="50" customFormat="1" ht="14.25" x14ac:dyDescent="0.2">
      <c r="A163" s="157" t="s">
        <v>270</v>
      </c>
      <c r="B163" s="157" t="s">
        <v>267</v>
      </c>
      <c r="C163" s="158">
        <v>11</v>
      </c>
      <c r="D163" s="163">
        <v>78</v>
      </c>
      <c r="E163" s="161"/>
      <c r="F163" s="161"/>
      <c r="G163" s="161"/>
      <c r="H163" s="51"/>
      <c r="I163" s="51"/>
      <c r="J163" s="51"/>
    </row>
    <row r="164" spans="1:11" s="50" customFormat="1" ht="14.25" x14ac:dyDescent="0.2">
      <c r="A164" s="157" t="s">
        <v>270</v>
      </c>
      <c r="B164" s="157" t="s">
        <v>267</v>
      </c>
      <c r="C164" s="158">
        <v>12</v>
      </c>
      <c r="D164" s="164">
        <v>1</v>
      </c>
      <c r="E164" s="160" t="str">
        <f>IF(TRIM(การสร้างสังคมแห่งการเรียนรู้!D12) = "","เป็นค่าว่าง", IF(ISNUMBER(การสร้างสังคมแห่งการเรียนรู้!D12)=TRUE,IF(IF(AND(การสร้างสังคมแห่งการเรียนรู้!D12&gt;=0,การสร้างสังคมแห่งการเรียนรู้!D12&lt;=1),"Y", "N")="Y","OK","กรุณาระบุเลข 0 ถึง 1 เท่านั้น" ),IF(TRIM(การสร้างสังคมแห่งการเรียนรู้!D12) = "-","OK","ไม่เป็นตัวเลข")))</f>
        <v>เป็นค่าว่าง</v>
      </c>
      <c r="F164" s="160" t="str">
        <f>IF(TRIM(การสร้างสังคมแห่งการเรียนรู้!E12) = "","เป็นค่าว่าง", IF(ISNUMBER(การสร้างสังคมแห่งการเรียนรู้!E12)=TRUE,IF(IF(AND(การสร้างสังคมแห่งการเรียนรู้!E12&gt;=0,การสร้างสังคมแห่งการเรียนรู้!E12&lt;=1),"Y", "N")="Y","OK","กรุณาระบุเลข 0 ถึง 1 เท่านั้น" ),IF(TRIM(การสร้างสังคมแห่งการเรียนรู้!E12) = "-","OK","ไม่เป็นตัวเลข")))</f>
        <v>เป็นค่าว่าง</v>
      </c>
      <c r="G164" s="160" t="str">
        <f>IF(TRIM(การสร้างสังคมแห่งการเรียนรู้!F12) = "","เป็นค่าว่าง", IF(ISNUMBER(การสร้างสังคมแห่งการเรียนรู้!F12)=TRUE,IF(IF(AND(การสร้างสังคมแห่งการเรียนรู้!F12&gt;=0,การสร้างสังคมแห่งการเรียนรู้!F12&lt;=1),"Y", "N")="Y","OK","กรุณาระบุเลข 0 ถึง 1 เท่านั้น" ),IF(TRIM(การสร้างสังคมแห่งการเรียนรู้!F12) = "-","OK","ไม่เป็นตัวเลข")))</f>
        <v>เป็นค่าว่าง</v>
      </c>
      <c r="H164" s="50">
        <f t="shared" si="6"/>
        <v>0</v>
      </c>
      <c r="I164" s="50">
        <f t="shared" si="7"/>
        <v>0</v>
      </c>
      <c r="J164" s="50">
        <f t="shared" si="8"/>
        <v>0</v>
      </c>
      <c r="K164" s="50">
        <v>1</v>
      </c>
    </row>
    <row r="165" spans="1:11" s="50" customFormat="1" ht="14.25" x14ac:dyDescent="0.2">
      <c r="A165" s="157" t="s">
        <v>270</v>
      </c>
      <c r="B165" s="157" t="s">
        <v>267</v>
      </c>
      <c r="C165" s="158">
        <v>13</v>
      </c>
      <c r="D165" s="164">
        <v>2</v>
      </c>
      <c r="E165" s="160" t="str">
        <f>IF(TRIM(การสร้างสังคมแห่งการเรียนรู้!D13) = "","เป็นค่าว่าง", IF(ISNUMBER(การสร้างสังคมแห่งการเรียนรู้!D13)=TRUE,IF(IF(AND(การสร้างสังคมแห่งการเรียนรู้!D13&gt;=0,การสร้างสังคมแห่งการเรียนรู้!D13&lt;=1),"Y", "N")="Y","OK","กรุณาระบุเลข 0 ถึง 1 เท่านั้น" ),IF(TRIM(การสร้างสังคมแห่งการเรียนรู้!D13) = "-","OK","ไม่เป็นตัวเลข")))</f>
        <v>เป็นค่าว่าง</v>
      </c>
      <c r="F165" s="160" t="str">
        <f>IF(TRIM(การสร้างสังคมแห่งการเรียนรู้!E13) = "","เป็นค่าว่าง", IF(ISNUMBER(การสร้างสังคมแห่งการเรียนรู้!E13)=TRUE,IF(IF(AND(การสร้างสังคมแห่งการเรียนรู้!E13&gt;=0,การสร้างสังคมแห่งการเรียนรู้!E13&lt;=1),"Y", "N")="Y","OK","กรุณาระบุเลข 0 ถึง 1 เท่านั้น" ),IF(TRIM(การสร้างสังคมแห่งการเรียนรู้!E13) = "-","OK","ไม่เป็นตัวเลข")))</f>
        <v>เป็นค่าว่าง</v>
      </c>
      <c r="G165" s="160" t="str">
        <f>IF(TRIM(การสร้างสังคมแห่งการเรียนรู้!F13) = "","เป็นค่าว่าง", IF(ISNUMBER(การสร้างสังคมแห่งการเรียนรู้!F13)=TRUE,IF(IF(AND(การสร้างสังคมแห่งการเรียนรู้!F13&gt;=0,การสร้างสังคมแห่งการเรียนรู้!F13&lt;=1),"Y", "N")="Y","OK","กรุณาระบุเลข 0 ถึง 1 เท่านั้น" ),IF(TRIM(การสร้างสังคมแห่งการเรียนรู้!F13) = "-","OK","ไม่เป็นตัวเลข")))</f>
        <v>เป็นค่าว่าง</v>
      </c>
      <c r="H165" s="50">
        <f t="shared" si="6"/>
        <v>0</v>
      </c>
      <c r="I165" s="50">
        <f t="shared" si="7"/>
        <v>0</v>
      </c>
      <c r="J165" s="50">
        <f t="shared" si="8"/>
        <v>0</v>
      </c>
      <c r="K165" s="50">
        <v>1</v>
      </c>
    </row>
    <row r="166" spans="1:11" s="50" customFormat="1" ht="14.25" x14ac:dyDescent="0.2">
      <c r="A166" s="157" t="s">
        <v>270</v>
      </c>
      <c r="B166" s="157" t="s">
        <v>267</v>
      </c>
      <c r="C166" s="158">
        <v>14</v>
      </c>
      <c r="D166" s="164">
        <v>3</v>
      </c>
      <c r="E166" s="160" t="str">
        <f>IF(TRIM(การสร้างสังคมแห่งการเรียนรู้!D14) = "","เป็นค่าว่าง", IF(ISNUMBER(การสร้างสังคมแห่งการเรียนรู้!D14)=TRUE,IF(IF(AND(การสร้างสังคมแห่งการเรียนรู้!D14&gt;=0,การสร้างสังคมแห่งการเรียนรู้!D14&lt;=1),"Y", "N")="Y","OK","กรุณาระบุเลข 0 ถึง 1 เท่านั้น" ),IF(TRIM(การสร้างสังคมแห่งการเรียนรู้!D14) = "-","OK","ไม่เป็นตัวเลข")))</f>
        <v>เป็นค่าว่าง</v>
      </c>
      <c r="F166" s="160" t="str">
        <f>IF(TRIM(การสร้างสังคมแห่งการเรียนรู้!E14) = "","เป็นค่าว่าง", IF(ISNUMBER(การสร้างสังคมแห่งการเรียนรู้!E14)=TRUE,IF(IF(AND(การสร้างสังคมแห่งการเรียนรู้!E14&gt;=0,การสร้างสังคมแห่งการเรียนรู้!E14&lt;=1),"Y", "N")="Y","OK","กรุณาระบุเลข 0 ถึง 1 เท่านั้น" ),IF(TRIM(การสร้างสังคมแห่งการเรียนรู้!E14) = "-","OK","ไม่เป็นตัวเลข")))</f>
        <v>เป็นค่าว่าง</v>
      </c>
      <c r="G166" s="160" t="str">
        <f>IF(TRIM(การสร้างสังคมแห่งการเรียนรู้!F14) = "","เป็นค่าว่าง", IF(ISNUMBER(การสร้างสังคมแห่งการเรียนรู้!F14)=TRUE,IF(IF(AND(การสร้างสังคมแห่งการเรียนรู้!F14&gt;=0,การสร้างสังคมแห่งการเรียนรู้!F14&lt;=1),"Y", "N")="Y","OK","กรุณาระบุเลข 0 ถึง 1 เท่านั้น" ),IF(TRIM(การสร้างสังคมแห่งการเรียนรู้!F14) = "-","OK","ไม่เป็นตัวเลข")))</f>
        <v>เป็นค่าว่าง</v>
      </c>
      <c r="H166" s="50">
        <f t="shared" si="6"/>
        <v>0</v>
      </c>
      <c r="I166" s="50">
        <f t="shared" si="7"/>
        <v>0</v>
      </c>
      <c r="J166" s="50">
        <f t="shared" si="8"/>
        <v>0</v>
      </c>
      <c r="K166" s="50">
        <v>1</v>
      </c>
    </row>
    <row r="167" spans="1:11" s="50" customFormat="1" ht="14.25" x14ac:dyDescent="0.2">
      <c r="A167" s="157" t="s">
        <v>270</v>
      </c>
      <c r="B167" s="157" t="s">
        <v>267</v>
      </c>
      <c r="C167" s="158">
        <v>15</v>
      </c>
      <c r="D167" s="164">
        <v>4</v>
      </c>
      <c r="E167" s="160" t="str">
        <f>IF(TRIM(การสร้างสังคมแห่งการเรียนรู้!D15) = "","เป็นค่าว่าง", IF(ISNUMBER(การสร้างสังคมแห่งการเรียนรู้!D15)=TRUE,IF(IF(AND(การสร้างสังคมแห่งการเรียนรู้!D15&gt;=0,การสร้างสังคมแห่งการเรียนรู้!D15&lt;=1),"Y", "N")="Y","OK","กรุณาระบุเลข 0 ถึง 1 เท่านั้น" ),IF(TRIM(การสร้างสังคมแห่งการเรียนรู้!D15) = "-","OK","ไม่เป็นตัวเลข")))</f>
        <v>เป็นค่าว่าง</v>
      </c>
      <c r="F167" s="160" t="str">
        <f>IF(TRIM(การสร้างสังคมแห่งการเรียนรู้!E15) = "","เป็นค่าว่าง", IF(ISNUMBER(การสร้างสังคมแห่งการเรียนรู้!E15)=TRUE,IF(IF(AND(การสร้างสังคมแห่งการเรียนรู้!E15&gt;=0,การสร้างสังคมแห่งการเรียนรู้!E15&lt;=1),"Y", "N")="Y","OK","กรุณาระบุเลข 0 ถึง 1 เท่านั้น" ),IF(TRIM(การสร้างสังคมแห่งการเรียนรู้!E15) = "-","OK","ไม่เป็นตัวเลข")))</f>
        <v>เป็นค่าว่าง</v>
      </c>
      <c r="G167" s="160" t="str">
        <f>IF(TRIM(การสร้างสังคมแห่งการเรียนรู้!F15) = "","เป็นค่าว่าง", IF(ISNUMBER(การสร้างสังคมแห่งการเรียนรู้!F15)=TRUE,IF(IF(AND(การสร้างสังคมแห่งการเรียนรู้!F15&gt;=0,การสร้างสังคมแห่งการเรียนรู้!F15&lt;=1),"Y", "N")="Y","OK","กรุณาระบุเลข 0 ถึง 1 เท่านั้น" ),IF(TRIM(การสร้างสังคมแห่งการเรียนรู้!F15) = "-","OK","ไม่เป็นตัวเลข")))</f>
        <v>เป็นค่าว่าง</v>
      </c>
      <c r="H167" s="50">
        <f t="shared" si="6"/>
        <v>0</v>
      </c>
      <c r="I167" s="50">
        <f t="shared" si="7"/>
        <v>0</v>
      </c>
      <c r="J167" s="50">
        <f t="shared" si="8"/>
        <v>0</v>
      </c>
      <c r="K167" s="50">
        <v>1</v>
      </c>
    </row>
    <row r="168" spans="1:11" s="50" customFormat="1" ht="14.25" x14ac:dyDescent="0.2">
      <c r="A168" s="157" t="s">
        <v>270</v>
      </c>
      <c r="B168" s="157" t="s">
        <v>267</v>
      </c>
      <c r="C168" s="158">
        <v>16</v>
      </c>
      <c r="D168" s="164">
        <v>5</v>
      </c>
      <c r="E168" s="160" t="str">
        <f>IF(TRIM(การสร้างสังคมแห่งการเรียนรู้!D16) = "","เป็นค่าว่าง", IF(ISNUMBER(การสร้างสังคมแห่งการเรียนรู้!D16)=TRUE,IF(IF(AND(การสร้างสังคมแห่งการเรียนรู้!D16&gt;=0,การสร้างสังคมแห่งการเรียนรู้!D16&lt;=1),"Y", "N")="Y","OK","กรุณาระบุเลข 0 ถึง 1 เท่านั้น" ),IF(TRIM(การสร้างสังคมแห่งการเรียนรู้!D16) = "-","OK","ไม่เป็นตัวเลข")))</f>
        <v>เป็นค่าว่าง</v>
      </c>
      <c r="F168" s="160" t="str">
        <f>IF(TRIM(การสร้างสังคมแห่งการเรียนรู้!E16) = "","เป็นค่าว่าง", IF(ISNUMBER(การสร้างสังคมแห่งการเรียนรู้!E16)=TRUE,IF(IF(AND(การสร้างสังคมแห่งการเรียนรู้!E16&gt;=0,การสร้างสังคมแห่งการเรียนรู้!E16&lt;=1),"Y", "N")="Y","OK","กรุณาระบุเลข 0 ถึง 1 เท่านั้น" ),IF(TRIM(การสร้างสังคมแห่งการเรียนรู้!E16) = "-","OK","ไม่เป็นตัวเลข")))</f>
        <v>เป็นค่าว่าง</v>
      </c>
      <c r="G168" s="160" t="str">
        <f>IF(TRIM(การสร้างสังคมแห่งการเรียนรู้!F16) = "","เป็นค่าว่าง", IF(ISNUMBER(การสร้างสังคมแห่งการเรียนรู้!F16)=TRUE,IF(IF(AND(การสร้างสังคมแห่งการเรียนรู้!F16&gt;=0,การสร้างสังคมแห่งการเรียนรู้!F16&lt;=1),"Y", "N")="Y","OK","กรุณาระบุเลข 0 ถึง 1 เท่านั้น" ),IF(TRIM(การสร้างสังคมแห่งการเรียนรู้!F16) = "-","OK","ไม่เป็นตัวเลข")))</f>
        <v>เป็นค่าว่าง</v>
      </c>
      <c r="H168" s="50">
        <f t="shared" si="6"/>
        <v>0</v>
      </c>
      <c r="I168" s="50">
        <f t="shared" si="7"/>
        <v>0</v>
      </c>
      <c r="J168" s="50">
        <f t="shared" si="8"/>
        <v>0</v>
      </c>
      <c r="K168" s="50">
        <v>1</v>
      </c>
    </row>
    <row r="169" spans="1:11" s="50" customFormat="1" ht="14.25" x14ac:dyDescent="0.2">
      <c r="A169" s="157" t="s">
        <v>270</v>
      </c>
      <c r="B169" s="157" t="s">
        <v>267</v>
      </c>
      <c r="C169" s="158">
        <v>17</v>
      </c>
      <c r="D169" s="163">
        <v>79</v>
      </c>
      <c r="E169" s="160" t="str">
        <f>IF(TRIM(การสร้างสังคมแห่งการเรียนรู้!D17) = "","เป็นค่าว่าง", IF(ISNUMBER(การสร้างสังคมแห่งการเรียนรู้!D17)=TRUE,IF(IF(AND(การสร้างสังคมแห่งการเรียนรู้!D17&gt;=1,การสร้างสังคมแห่งการเรียนรู้!D17&lt;=5),"Y", "N")="Y","OK","กรุณาระบุเลข 1 ถึง 5 เท่านั้น" ),IF(TRIM(การสร้างสังคมแห่งการเรียนรู้!D17) = "-","OK","ไม่เป็นตัวเลข")))</f>
        <v>เป็นค่าว่าง</v>
      </c>
      <c r="F169" s="160" t="str">
        <f>IF(TRIM(การสร้างสังคมแห่งการเรียนรู้!E17) = "","เป็นค่าว่าง", IF(ISNUMBER(การสร้างสังคมแห่งการเรียนรู้!E17)=TRUE,IF(IF(AND(การสร้างสังคมแห่งการเรียนรู้!E17&gt;=1,การสร้างสังคมแห่งการเรียนรู้!E17&lt;=5),"Y", "N")="Y","OK","กรุณาระบุเลข 1 ถึง 5 เท่านั้น" ),IF(TRIM(การสร้างสังคมแห่งการเรียนรู้!E17) = "-","OK","ไม่เป็นตัวเลข")))</f>
        <v>เป็นค่าว่าง</v>
      </c>
      <c r="G169" s="160" t="str">
        <f>IF(TRIM(การสร้างสังคมแห่งการเรียนรู้!F17) = "","เป็นค่าว่าง", IF(ISNUMBER(การสร้างสังคมแห่งการเรียนรู้!F17)=TRUE,IF(IF(AND(การสร้างสังคมแห่งการเรียนรู้!F17&gt;=1,การสร้างสังคมแห่งการเรียนรู้!F17&lt;=5),"Y", "N")="Y","OK","กรุณาระบุเลข 1 ถึง 5 เท่านั้น" ),IF(TRIM(การสร้างสังคมแห่งการเรียนรู้!F17) = "-","OK","ไม่เป็นตัวเลข")))</f>
        <v>เป็นค่าว่าง</v>
      </c>
      <c r="H169" s="50">
        <f t="shared" si="6"/>
        <v>0</v>
      </c>
      <c r="I169" s="50">
        <f t="shared" si="7"/>
        <v>0</v>
      </c>
      <c r="J169" s="50">
        <f t="shared" si="8"/>
        <v>0</v>
      </c>
      <c r="K169" s="50">
        <v>1</v>
      </c>
    </row>
    <row r="170" spans="1:11" s="50" customFormat="1" ht="14.25" x14ac:dyDescent="0.2">
      <c r="A170" s="157" t="s">
        <v>271</v>
      </c>
      <c r="B170" s="157" t="s">
        <v>279</v>
      </c>
      <c r="C170" s="158">
        <v>4</v>
      </c>
      <c r="D170" s="165">
        <v>80</v>
      </c>
      <c r="E170" s="161"/>
      <c r="F170" s="161"/>
      <c r="G170" s="161"/>
      <c r="H170" s="51"/>
      <c r="I170" s="51"/>
      <c r="J170" s="51"/>
    </row>
    <row r="171" spans="1:11" s="50" customFormat="1" ht="14.25" x14ac:dyDescent="0.2">
      <c r="A171" s="157" t="s">
        <v>271</v>
      </c>
      <c r="B171" s="157" t="s">
        <v>279</v>
      </c>
      <c r="C171" s="158">
        <v>5</v>
      </c>
      <c r="D171" s="162">
        <v>1</v>
      </c>
      <c r="E171" s="160" t="str">
        <f>IF(TRIM(อัตลักษณ์ของสถานศึกษา!D5) = "","เป็นค่าว่าง", IF(ISNUMBER(อัตลักษณ์ของสถานศึกษา!D5)=TRUE,IF(IF(AND(อัตลักษณ์ของสถานศึกษา!D5&gt;=0,อัตลักษณ์ของสถานศึกษา!D5&lt;=1),"Y", "N")="Y","OK","กรุณาระบุเลข 0 กับ 1 เท่านั้น" ),IF(TRIM(อัตลักษณ์ของสถานศึกษา!D5) = "-","OK","ไม่เป็นตัวเลข")))</f>
        <v>เป็นค่าว่าง</v>
      </c>
      <c r="F171" s="160" t="str">
        <f>IF(TRIM(อัตลักษณ์ของสถานศึกษา!E5) = "","เป็นค่าว่าง", IF(ISNUMBER(อัตลักษณ์ของสถานศึกษา!E5)=TRUE,IF(IF(AND(อัตลักษณ์ของสถานศึกษา!E5&gt;=0,อัตลักษณ์ของสถานศึกษา!E5&lt;=1),"Y", "N")="Y","OK","กรุณาระบุเลข 0 กับ 1 เท่านั้น" ),IF(TRIM(อัตลักษณ์ของสถานศึกษา!E5) = "-","OK","ไม่เป็นตัวเลข")))</f>
        <v>เป็นค่าว่าง</v>
      </c>
      <c r="G171" s="160" t="str">
        <f>IF(TRIM(อัตลักษณ์ของสถานศึกษา!F5) = "","เป็นค่าว่าง", IF(ISNUMBER(อัตลักษณ์ของสถานศึกษา!F5)=TRUE,IF(IF(AND(อัตลักษณ์ของสถานศึกษา!F5&gt;=0,อัตลักษณ์ของสถานศึกษา!F5&lt;=1),"Y", "N")="Y","OK","กรุณาระบุเลข 0 กับ 1 เท่านั้น" ),IF(TRIM(อัตลักษณ์ของสถานศึกษา!F5) = "-","OK","ไม่เป็นตัวเลข")))</f>
        <v>เป็นค่าว่าง</v>
      </c>
      <c r="H171" s="50">
        <f t="shared" si="6"/>
        <v>0</v>
      </c>
      <c r="I171" s="50">
        <f t="shared" si="7"/>
        <v>0</v>
      </c>
      <c r="J171" s="50">
        <f t="shared" si="8"/>
        <v>0</v>
      </c>
      <c r="K171" s="50">
        <v>1</v>
      </c>
    </row>
    <row r="172" spans="1:11" s="50" customFormat="1" ht="14.25" x14ac:dyDescent="0.2">
      <c r="A172" s="157" t="s">
        <v>271</v>
      </c>
      <c r="B172" s="157" t="s">
        <v>279</v>
      </c>
      <c r="C172" s="158">
        <v>6</v>
      </c>
      <c r="D172" s="162">
        <v>2</v>
      </c>
      <c r="E172" s="160" t="str">
        <f>IF(TRIM(อัตลักษณ์ของสถานศึกษา!D6) = "","เป็นค่าว่าง", IF(ISNUMBER(อัตลักษณ์ของสถานศึกษา!D6)=TRUE,IF(IF(AND(อัตลักษณ์ของสถานศึกษา!D6&gt;=0,อัตลักษณ์ของสถานศึกษา!D6&lt;=1),"Y", "N")="Y","OK","กรุณาระบุเลข 0 กับ 1 เท่านั้น" ),IF(TRIM(อัตลักษณ์ของสถานศึกษา!D6) = "-","OK","ไม่เป็นตัวเลข")))</f>
        <v>เป็นค่าว่าง</v>
      </c>
      <c r="F172" s="160" t="str">
        <f>IF(TRIM(อัตลักษณ์ของสถานศึกษา!E6) = "","เป็นค่าว่าง", IF(ISNUMBER(อัตลักษณ์ของสถานศึกษา!E6)=TRUE,IF(IF(AND(อัตลักษณ์ของสถานศึกษา!E6&gt;=0,อัตลักษณ์ของสถานศึกษา!E6&lt;=1),"Y", "N")="Y","OK","กรุณาระบุเลข 0 กับ 1 เท่านั้น" ),IF(TRIM(อัตลักษณ์ของสถานศึกษา!E6) = "-","OK","ไม่เป็นตัวเลข")))</f>
        <v>เป็นค่าว่าง</v>
      </c>
      <c r="G172" s="160" t="str">
        <f>IF(TRIM(อัตลักษณ์ของสถานศึกษา!F6) = "","เป็นค่าว่าง", IF(ISNUMBER(อัตลักษณ์ของสถานศึกษา!F6)=TRUE,IF(IF(AND(อัตลักษณ์ของสถานศึกษา!F6&gt;=0,อัตลักษณ์ของสถานศึกษา!F6&lt;=1),"Y", "N")="Y","OK","กรุณาระบุเลข 0 กับ 1 เท่านั้น" ),IF(TRIM(อัตลักษณ์ของสถานศึกษา!F6) = "-","OK","ไม่เป็นตัวเลข")))</f>
        <v>เป็นค่าว่าง</v>
      </c>
      <c r="H172" s="50">
        <f t="shared" si="6"/>
        <v>0</v>
      </c>
      <c r="I172" s="50">
        <f t="shared" si="7"/>
        <v>0</v>
      </c>
      <c r="J172" s="50">
        <f t="shared" si="8"/>
        <v>0</v>
      </c>
      <c r="K172" s="50">
        <v>1</v>
      </c>
    </row>
    <row r="173" spans="1:11" s="50" customFormat="1" ht="14.25" x14ac:dyDescent="0.2">
      <c r="A173" s="157" t="s">
        <v>271</v>
      </c>
      <c r="B173" s="157" t="s">
        <v>279</v>
      </c>
      <c r="C173" s="158">
        <v>7</v>
      </c>
      <c r="D173" s="162">
        <v>3</v>
      </c>
      <c r="E173" s="160" t="str">
        <f>IF(TRIM(อัตลักษณ์ของสถานศึกษา!D7) = "","เป็นค่าว่าง", IF(ISNUMBER(อัตลักษณ์ของสถานศึกษา!D7)=TRUE,IF(IF(AND(อัตลักษณ์ของสถานศึกษา!D7&gt;=0,อัตลักษณ์ของสถานศึกษา!D7&lt;=1),"Y", "N")="Y","OK","กรุณาระบุเลข 0 กับ 1 เท่านั้น" ),IF(TRIM(อัตลักษณ์ของสถานศึกษา!D7) = "-","OK","ไม่เป็นตัวเลข")))</f>
        <v>เป็นค่าว่าง</v>
      </c>
      <c r="F173" s="160" t="str">
        <f>IF(TRIM(อัตลักษณ์ของสถานศึกษา!E7) = "","เป็นค่าว่าง", IF(ISNUMBER(อัตลักษณ์ของสถานศึกษา!E7)=TRUE,IF(IF(AND(อัตลักษณ์ของสถานศึกษา!E7&gt;=0,อัตลักษณ์ของสถานศึกษา!E7&lt;=1),"Y", "N")="Y","OK","กรุณาระบุเลข 0 กับ 1 เท่านั้น" ),IF(TRIM(อัตลักษณ์ของสถานศึกษา!E7) = "-","OK","ไม่เป็นตัวเลข")))</f>
        <v>เป็นค่าว่าง</v>
      </c>
      <c r="G173" s="160" t="str">
        <f>IF(TRIM(อัตลักษณ์ของสถานศึกษา!F7) = "","เป็นค่าว่าง", IF(ISNUMBER(อัตลักษณ์ของสถานศึกษา!F7)=TRUE,IF(IF(AND(อัตลักษณ์ของสถานศึกษา!F7&gt;=0,อัตลักษณ์ของสถานศึกษา!F7&lt;=1),"Y", "N")="Y","OK","กรุณาระบุเลข 0 กับ 1 เท่านั้น" ),IF(TRIM(อัตลักษณ์ของสถานศึกษา!F7) = "-","OK","ไม่เป็นตัวเลข")))</f>
        <v>เป็นค่าว่าง</v>
      </c>
      <c r="H173" s="50">
        <f t="shared" si="6"/>
        <v>0</v>
      </c>
      <c r="I173" s="50">
        <f t="shared" si="7"/>
        <v>0</v>
      </c>
      <c r="J173" s="50">
        <f t="shared" si="8"/>
        <v>0</v>
      </c>
      <c r="K173" s="50">
        <v>1</v>
      </c>
    </row>
    <row r="174" spans="1:11" s="50" customFormat="1" ht="14.25" x14ac:dyDescent="0.2">
      <c r="A174" s="157" t="s">
        <v>271</v>
      </c>
      <c r="B174" s="157" t="s">
        <v>279</v>
      </c>
      <c r="C174" s="158">
        <v>8</v>
      </c>
      <c r="D174" s="162">
        <v>4</v>
      </c>
      <c r="E174" s="160" t="str">
        <f>IF(TRIM(อัตลักษณ์ของสถานศึกษา!D8) = "","เป็นค่าว่าง", IF(ISNUMBER(อัตลักษณ์ของสถานศึกษา!D8)=TRUE,IF(IF(AND(อัตลักษณ์ของสถานศึกษา!D8&gt;=0,อัตลักษณ์ของสถานศึกษา!D8&lt;=1),"Y", "N")="Y","OK","กรุณาระบุเลข 0 กับ 1 เท่านั้น" ),IF(TRIM(อัตลักษณ์ของสถานศึกษา!D8) = "-","OK","ไม่เป็นตัวเลข")))</f>
        <v>เป็นค่าว่าง</v>
      </c>
      <c r="F174" s="160" t="str">
        <f>IF(TRIM(อัตลักษณ์ของสถานศึกษา!E8) = "","เป็นค่าว่าง", IF(ISNUMBER(อัตลักษณ์ของสถานศึกษา!E8)=TRUE,IF(IF(AND(อัตลักษณ์ของสถานศึกษา!E8&gt;=0,อัตลักษณ์ของสถานศึกษา!E8&lt;=1),"Y", "N")="Y","OK","กรุณาระบุเลข 0 กับ 1 เท่านั้น" ),IF(TRIM(อัตลักษณ์ของสถานศึกษา!E8) = "-","OK","ไม่เป็นตัวเลข")))</f>
        <v>เป็นค่าว่าง</v>
      </c>
      <c r="G174" s="160" t="str">
        <f>IF(TRIM(อัตลักษณ์ของสถานศึกษา!F8) = "","เป็นค่าว่าง", IF(ISNUMBER(อัตลักษณ์ของสถานศึกษา!F8)=TRUE,IF(IF(AND(อัตลักษณ์ของสถานศึกษา!F8&gt;=0,อัตลักษณ์ของสถานศึกษา!F8&lt;=1),"Y", "N")="Y","OK","กรุณาระบุเลข 0 กับ 1 เท่านั้น" ),IF(TRIM(อัตลักษณ์ของสถานศึกษา!F8) = "-","OK","ไม่เป็นตัวเลข")))</f>
        <v>เป็นค่าว่าง</v>
      </c>
      <c r="H174" s="50">
        <f t="shared" si="6"/>
        <v>0</v>
      </c>
      <c r="I174" s="50">
        <f t="shared" si="7"/>
        <v>0</v>
      </c>
      <c r="J174" s="50">
        <f t="shared" si="8"/>
        <v>0</v>
      </c>
      <c r="K174" s="50">
        <v>1</v>
      </c>
    </row>
    <row r="175" spans="1:11" s="50" customFormat="1" ht="14.25" x14ac:dyDescent="0.2">
      <c r="A175" s="157" t="s">
        <v>271</v>
      </c>
      <c r="B175" s="157" t="s">
        <v>279</v>
      </c>
      <c r="C175" s="158">
        <v>9</v>
      </c>
      <c r="D175" s="162">
        <v>5</v>
      </c>
      <c r="E175" s="160" t="str">
        <f>IF(TRIM(อัตลักษณ์ของสถานศึกษา!D9) = "","เป็นค่าว่าง", IF(ISNUMBER(อัตลักษณ์ของสถานศึกษา!D9)=TRUE,IF(IF(AND(อัตลักษณ์ของสถานศึกษา!D9&gt;=0,อัตลักษณ์ของสถานศึกษา!D9&lt;=1),"Y", "N")="Y","OK","กรุณาระบุเลข 0 กับ 1 เท่านั้น" ),IF(TRIM(อัตลักษณ์ของสถานศึกษา!D9) = "-","OK","ไม่เป็นตัวเลข")))</f>
        <v>เป็นค่าว่าง</v>
      </c>
      <c r="F175" s="160" t="str">
        <f>IF(TRIM(อัตลักษณ์ของสถานศึกษา!E9) = "","เป็นค่าว่าง", IF(ISNUMBER(อัตลักษณ์ของสถานศึกษา!E9)=TRUE,IF(IF(AND(อัตลักษณ์ของสถานศึกษา!E9&gt;=0,อัตลักษณ์ของสถานศึกษา!E9&lt;=1),"Y", "N")="Y","OK","กรุณาระบุเลข 0 กับ 1 เท่านั้น" ),IF(TRIM(อัตลักษณ์ของสถานศึกษา!E9) = "-","OK","ไม่เป็นตัวเลข")))</f>
        <v>เป็นค่าว่าง</v>
      </c>
      <c r="G175" s="160" t="str">
        <f>IF(TRIM(อัตลักษณ์ของสถานศึกษา!F9) = "","เป็นค่าว่าง", IF(ISNUMBER(อัตลักษณ์ของสถานศึกษา!F9)=TRUE,IF(IF(AND(อัตลักษณ์ของสถานศึกษา!F9&gt;=0,อัตลักษณ์ของสถานศึกษา!F9&lt;=1),"Y", "N")="Y","OK","กรุณาระบุเลข 0 กับ 1 เท่านั้น" ),IF(TRIM(อัตลักษณ์ของสถานศึกษา!F9) = "-","OK","ไม่เป็นตัวเลข")))</f>
        <v>เป็นค่าว่าง</v>
      </c>
      <c r="H175" s="50">
        <f t="shared" si="6"/>
        <v>0</v>
      </c>
      <c r="I175" s="50">
        <f t="shared" si="7"/>
        <v>0</v>
      </c>
      <c r="J175" s="50">
        <f t="shared" si="8"/>
        <v>0</v>
      </c>
      <c r="K175" s="50">
        <v>1</v>
      </c>
    </row>
    <row r="176" spans="1:11" s="50" customFormat="1" ht="14.25" x14ac:dyDescent="0.2">
      <c r="A176" s="157" t="s">
        <v>271</v>
      </c>
      <c r="B176" s="157" t="s">
        <v>279</v>
      </c>
      <c r="C176" s="158">
        <v>10</v>
      </c>
      <c r="D176" s="158">
        <v>81</v>
      </c>
      <c r="E176" s="160" t="str">
        <f>IF(TRIM(อัตลักษณ์ของสถานศึกษา!D10) = "","เป็นค่าว่าง", IF(ISNUMBER(อัตลักษณ์ของสถานศึกษา!D10)=TRUE,IF(IF(AND(อัตลักษณ์ของสถานศึกษา!D10&gt;=1,อัตลักษณ์ของสถานศึกษา!D10&lt;=5),"Y", "N")="Y","OK","กรุณาระบุเลข 1 กับ 5 เท่านั้น" ),IF(TRIM(อัตลักษณ์ของสถานศึกษา!D10) = "-","OK","ไม่เป็นตัวเลข")))</f>
        <v>เป็นค่าว่าง</v>
      </c>
      <c r="F176" s="160" t="str">
        <f>IF(TRIM(อัตลักษณ์ของสถานศึกษา!E10) = "","เป็นค่าว่าง", IF(ISNUMBER(อัตลักษณ์ของสถานศึกษา!E10)=TRUE,IF(IF(AND(อัตลักษณ์ของสถานศึกษา!E10&gt;=1,อัตลักษณ์ของสถานศึกษา!E10&lt;=5),"Y", "N")="Y","OK","กรุณาระบุเลข 1 กับ 5 เท่านั้น" ),IF(TRIM(อัตลักษณ์ของสถานศึกษา!E10) = "-","OK","ไม่เป็นตัวเลข")))</f>
        <v>เป็นค่าว่าง</v>
      </c>
      <c r="G176" s="160" t="str">
        <f>IF(TRIM(อัตลักษณ์ของสถานศึกษา!F10) = "","เป็นค่าว่าง", IF(ISNUMBER(อัตลักษณ์ของสถานศึกษา!F10)=TRUE,IF(IF(AND(อัตลักษณ์ของสถานศึกษา!F10&gt;=1,อัตลักษณ์ของสถานศึกษา!F10&lt;=5),"Y", "N")="Y","OK","กรุณาระบุเลข 1 กับ 5 เท่านั้น" ),IF(TRIM(อัตลักษณ์ของสถานศึกษา!F10) = "-","OK","ไม่เป็นตัวเลข")))</f>
        <v>เป็นค่าว่าง</v>
      </c>
      <c r="H176" s="50">
        <f t="shared" si="6"/>
        <v>0</v>
      </c>
      <c r="I176" s="50">
        <f t="shared" si="7"/>
        <v>0</v>
      </c>
      <c r="J176" s="50">
        <f t="shared" si="8"/>
        <v>0</v>
      </c>
      <c r="K176" s="50">
        <v>1</v>
      </c>
    </row>
    <row r="177" spans="1:11" s="50" customFormat="1" ht="14.25" x14ac:dyDescent="0.2">
      <c r="A177" s="157" t="s">
        <v>271</v>
      </c>
      <c r="B177" s="157" t="s">
        <v>279</v>
      </c>
      <c r="C177" s="158">
        <v>11</v>
      </c>
      <c r="D177" s="158">
        <v>82</v>
      </c>
      <c r="E177" s="160" t="str">
        <f>IF(TRIM(อัตลักษณ์ของสถานศึกษา!D11) = "","เป็นค่าว่าง", IF(ISNUMBER(อัตลักษณ์ของสถานศึกษา!D11)=TRUE,"OK",IF(TRIM(อัตลักษณ์ของสถานศึกษา!D11) = "-","OK","ไม่เป็นตัวเลข")))</f>
        <v>เป็นค่าว่าง</v>
      </c>
      <c r="F177" s="160" t="str">
        <f>IF(TRIM(อัตลักษณ์ของสถานศึกษา!E11) = "","เป็นค่าว่าง", IF(ISNUMBER(อัตลักษณ์ของสถานศึกษา!E11)=TRUE,"OK",IF(TRIM(อัตลักษณ์ของสถานศึกษา!E11) = "-","OK","ไม่เป็นตัวเลข")))</f>
        <v>เป็นค่าว่าง</v>
      </c>
      <c r="G177" s="160" t="str">
        <f>IF(TRIM(อัตลักษณ์ของสถานศึกษา!F11) = "","เป็นค่าว่าง", IF(ISNUMBER(อัตลักษณ์ของสถานศึกษา!F11)=TRUE,"OK",IF(TRIM(อัตลักษณ์ของสถานศึกษา!F11) = "-","OK","ไม่เป็นตัวเลข")))</f>
        <v>เป็นค่าว่าง</v>
      </c>
      <c r="H177" s="50">
        <f t="shared" si="6"/>
        <v>0</v>
      </c>
      <c r="I177" s="50">
        <f t="shared" si="7"/>
        <v>0</v>
      </c>
      <c r="J177" s="50">
        <f t="shared" si="8"/>
        <v>0</v>
      </c>
      <c r="K177" s="50">
        <v>1</v>
      </c>
    </row>
    <row r="178" spans="1:11" s="50" customFormat="1" ht="14.25" x14ac:dyDescent="0.2">
      <c r="A178" s="157" t="s">
        <v>272</v>
      </c>
      <c r="B178" s="157" t="s">
        <v>280</v>
      </c>
      <c r="C178" s="158">
        <v>4</v>
      </c>
      <c r="D178" s="158">
        <v>83</v>
      </c>
      <c r="E178" s="161"/>
      <c r="F178" s="161"/>
      <c r="G178" s="161"/>
      <c r="H178" s="51"/>
      <c r="I178" s="51"/>
      <c r="J178" s="51"/>
    </row>
    <row r="179" spans="1:11" s="50" customFormat="1" ht="14.25" x14ac:dyDescent="0.2">
      <c r="A179" s="157" t="s">
        <v>272</v>
      </c>
      <c r="B179" s="157" t="s">
        <v>280</v>
      </c>
      <c r="C179" s="158">
        <v>5</v>
      </c>
      <c r="D179" s="162">
        <v>1</v>
      </c>
      <c r="E179" s="160" t="str">
        <f>IF(TRIM(มาตรการส่งเสริม!D5) = "","เป็นค่าว่าง", IF(ISNUMBER(มาตรการส่งเสริม!D5)=TRUE,IF(IF(AND(มาตรการส่งเสริม!D5&gt;=0,มาตรการส่งเสริม!D5&lt;=1),"Y", "N")="Y","OK","กรุณาระบุเลข 0 กับ 1 เท่านั้น" ),IF(TRIM(มาตรการส่งเสริม!D5) = "-","OK","ไม่เป็นตัวเลข")))</f>
        <v>เป็นค่าว่าง</v>
      </c>
      <c r="F179" s="160" t="str">
        <f>IF(TRIM(มาตรการส่งเสริม!E5) = "","เป็นค่าว่าง", IF(ISNUMBER(มาตรการส่งเสริม!E5)=TRUE,IF(IF(AND(มาตรการส่งเสริม!E5&gt;=0,มาตรการส่งเสริม!E5&lt;=1),"Y", "N")="Y","OK","กรุณาระบุเลข 0 กับ 1 เท่านั้น" ),IF(TRIM(มาตรการส่งเสริม!E5) = "-","OK","ไม่เป็นตัวเลข")))</f>
        <v>เป็นค่าว่าง</v>
      </c>
      <c r="G179" s="160" t="str">
        <f>IF(TRIM(มาตรการส่งเสริม!F5) = "","เป็นค่าว่าง", IF(ISNUMBER(มาตรการส่งเสริม!F5)=TRUE,IF(IF(AND(มาตรการส่งเสริม!F5&gt;=0,มาตรการส่งเสริม!F5&lt;=1),"Y", "N")="Y","OK","กรุณาระบุเลข 0 กับ 1 เท่านั้น" ),IF(TRIM(มาตรการส่งเสริม!F5) = "-","OK","ไม่เป็นตัวเลข")))</f>
        <v>เป็นค่าว่าง</v>
      </c>
      <c r="H179" s="50">
        <f t="shared" si="6"/>
        <v>0</v>
      </c>
      <c r="I179" s="50">
        <f t="shared" si="7"/>
        <v>0</v>
      </c>
      <c r="J179" s="50">
        <f t="shared" si="8"/>
        <v>0</v>
      </c>
      <c r="K179" s="50">
        <v>1</v>
      </c>
    </row>
    <row r="180" spans="1:11" s="50" customFormat="1" ht="14.25" x14ac:dyDescent="0.2">
      <c r="A180" s="157" t="s">
        <v>272</v>
      </c>
      <c r="B180" s="157" t="s">
        <v>280</v>
      </c>
      <c r="C180" s="158">
        <v>6</v>
      </c>
      <c r="D180" s="162">
        <v>2</v>
      </c>
      <c r="E180" s="160" t="str">
        <f>IF(TRIM(มาตรการส่งเสริม!D6) = "","เป็นค่าว่าง", IF(ISNUMBER(มาตรการส่งเสริม!D6)=TRUE,IF(IF(AND(มาตรการส่งเสริม!D6&gt;=0,มาตรการส่งเสริม!D6&lt;=1),"Y", "N")="Y","OK","กรุณาระบุเลข 0 กับ 1 เท่านั้น" ),IF(TRIM(มาตรการส่งเสริม!D6) = "-","OK","ไม่เป็นตัวเลข")))</f>
        <v>เป็นค่าว่าง</v>
      </c>
      <c r="F180" s="160" t="str">
        <f>IF(TRIM(มาตรการส่งเสริม!E6) = "","เป็นค่าว่าง", IF(ISNUMBER(มาตรการส่งเสริม!E6)=TRUE,IF(IF(AND(มาตรการส่งเสริม!E6&gt;=0,มาตรการส่งเสริม!E6&lt;=1),"Y", "N")="Y","OK","กรุณาระบุเลข 0 กับ 1 เท่านั้น" ),IF(TRIM(มาตรการส่งเสริม!E6) = "-","OK","ไม่เป็นตัวเลข")))</f>
        <v>เป็นค่าว่าง</v>
      </c>
      <c r="G180" s="160" t="str">
        <f>IF(TRIM(มาตรการส่งเสริม!F6) = "","เป็นค่าว่าง", IF(ISNUMBER(มาตรการส่งเสริม!F6)=TRUE,IF(IF(AND(มาตรการส่งเสริม!F6&gt;=0,มาตรการส่งเสริม!F6&lt;=1),"Y", "N")="Y","OK","กรุณาระบุเลข 0 กับ 1 เท่านั้น" ),IF(TRIM(มาตรการส่งเสริม!F6) = "-","OK","ไม่เป็นตัวเลข")))</f>
        <v>เป็นค่าว่าง</v>
      </c>
      <c r="H180" s="50">
        <f t="shared" si="6"/>
        <v>0</v>
      </c>
      <c r="I180" s="50">
        <f t="shared" si="7"/>
        <v>0</v>
      </c>
      <c r="J180" s="50">
        <f t="shared" si="8"/>
        <v>0</v>
      </c>
      <c r="K180" s="50">
        <v>1</v>
      </c>
    </row>
    <row r="181" spans="1:11" s="50" customFormat="1" ht="14.25" x14ac:dyDescent="0.2">
      <c r="A181" s="157" t="s">
        <v>272</v>
      </c>
      <c r="B181" s="157" t="s">
        <v>280</v>
      </c>
      <c r="C181" s="158">
        <v>7</v>
      </c>
      <c r="D181" s="162">
        <v>3</v>
      </c>
      <c r="E181" s="160" t="str">
        <f>IF(TRIM(มาตรการส่งเสริม!D7) = "","เป็นค่าว่าง", IF(ISNUMBER(มาตรการส่งเสริม!D7)=TRUE,IF(IF(AND(มาตรการส่งเสริม!D7&gt;=0,มาตรการส่งเสริม!D7&lt;=1),"Y", "N")="Y","OK","กรุณาระบุเลข 0 กับ 1 เท่านั้น" ),IF(TRIM(มาตรการส่งเสริม!D7) = "-","OK","ไม่เป็นตัวเลข")))</f>
        <v>เป็นค่าว่าง</v>
      </c>
      <c r="F181" s="160" t="str">
        <f>IF(TRIM(มาตรการส่งเสริม!E7) = "","เป็นค่าว่าง", IF(ISNUMBER(มาตรการส่งเสริม!E7)=TRUE,IF(IF(AND(มาตรการส่งเสริม!E7&gt;=0,มาตรการส่งเสริม!E7&lt;=1),"Y", "N")="Y","OK","กรุณาระบุเลข 0 กับ 1 เท่านั้น" ),IF(TRIM(มาตรการส่งเสริม!E7) = "-","OK","ไม่เป็นตัวเลข")))</f>
        <v>เป็นค่าว่าง</v>
      </c>
      <c r="G181" s="160" t="str">
        <f>IF(TRIM(มาตรการส่งเสริม!F7) = "","เป็นค่าว่าง", IF(ISNUMBER(มาตรการส่งเสริม!F7)=TRUE,IF(IF(AND(มาตรการส่งเสริม!F7&gt;=0,มาตรการส่งเสริม!F7&lt;=1),"Y", "N")="Y","OK","กรุณาระบุเลข 0 กับ 1 เท่านั้น" ),IF(TRIM(มาตรการส่งเสริม!F7) = "-","OK","ไม่เป็นตัวเลข")))</f>
        <v>เป็นค่าว่าง</v>
      </c>
      <c r="H181" s="50">
        <f t="shared" si="6"/>
        <v>0</v>
      </c>
      <c r="I181" s="50">
        <f t="shared" si="7"/>
        <v>0</v>
      </c>
      <c r="J181" s="50">
        <f t="shared" si="8"/>
        <v>0</v>
      </c>
      <c r="K181" s="50">
        <v>1</v>
      </c>
    </row>
    <row r="182" spans="1:11" s="50" customFormat="1" ht="14.25" x14ac:dyDescent="0.2">
      <c r="A182" s="157" t="s">
        <v>272</v>
      </c>
      <c r="B182" s="157" t="s">
        <v>280</v>
      </c>
      <c r="C182" s="158">
        <v>8</v>
      </c>
      <c r="D182" s="162">
        <v>4</v>
      </c>
      <c r="E182" s="160" t="str">
        <f>IF(TRIM(มาตรการส่งเสริม!D8) = "","เป็นค่าว่าง", IF(ISNUMBER(มาตรการส่งเสริม!D8)=TRUE,IF(IF(AND(มาตรการส่งเสริม!D8&gt;=0,มาตรการส่งเสริม!D8&lt;=1),"Y", "N")="Y","OK","กรุณาระบุเลข 0 กับ 1 เท่านั้น" ),IF(TRIM(มาตรการส่งเสริม!D8) = "-","OK","ไม่เป็นตัวเลข")))</f>
        <v>เป็นค่าว่าง</v>
      </c>
      <c r="F182" s="160" t="str">
        <f>IF(TRIM(มาตรการส่งเสริม!E8) = "","เป็นค่าว่าง", IF(ISNUMBER(มาตรการส่งเสริม!E8)=TRUE,IF(IF(AND(มาตรการส่งเสริม!E8&gt;=0,มาตรการส่งเสริม!E8&lt;=1),"Y", "N")="Y","OK","กรุณาระบุเลข 0 กับ 1 เท่านั้น" ),IF(TRIM(มาตรการส่งเสริม!E8) = "-","OK","ไม่เป็นตัวเลข")))</f>
        <v>เป็นค่าว่าง</v>
      </c>
      <c r="G182" s="160" t="str">
        <f>IF(TRIM(มาตรการส่งเสริม!F8) = "","เป็นค่าว่าง", IF(ISNUMBER(มาตรการส่งเสริม!F8)=TRUE,IF(IF(AND(มาตรการส่งเสริม!F8&gt;=0,มาตรการส่งเสริม!F8&lt;=1),"Y", "N")="Y","OK","กรุณาระบุเลข 0 กับ 1 เท่านั้น" ),IF(TRIM(มาตรการส่งเสริม!F8) = "-","OK","ไม่เป็นตัวเลข")))</f>
        <v>เป็นค่าว่าง</v>
      </c>
      <c r="H182" s="50">
        <f t="shared" si="6"/>
        <v>0</v>
      </c>
      <c r="I182" s="50">
        <f t="shared" si="7"/>
        <v>0</v>
      </c>
      <c r="J182" s="50">
        <f t="shared" si="8"/>
        <v>0</v>
      </c>
      <c r="K182" s="50">
        <v>1</v>
      </c>
    </row>
    <row r="183" spans="1:11" s="50" customFormat="1" ht="14.25" x14ac:dyDescent="0.2">
      <c r="A183" s="157" t="s">
        <v>272</v>
      </c>
      <c r="B183" s="157" t="s">
        <v>280</v>
      </c>
      <c r="C183" s="158">
        <v>9</v>
      </c>
      <c r="D183" s="162">
        <v>5</v>
      </c>
      <c r="E183" s="160" t="str">
        <f>IF(TRIM(มาตรการส่งเสริม!D9) = "","เป็นค่าว่าง", IF(ISNUMBER(มาตรการส่งเสริม!D9)=TRUE,IF(IF(AND(มาตรการส่งเสริม!D9&gt;=0,มาตรการส่งเสริม!D9&lt;=1),"Y", "N")="Y","OK","กรุณาระบุเลข 0 กับ 1 เท่านั้น" ),IF(TRIM(มาตรการส่งเสริม!D9) = "-","OK","ไม่เป็นตัวเลข")))</f>
        <v>เป็นค่าว่าง</v>
      </c>
      <c r="F183" s="160" t="str">
        <f>IF(TRIM(มาตรการส่งเสริม!E9) = "","เป็นค่าว่าง", IF(ISNUMBER(มาตรการส่งเสริม!E9)=TRUE,IF(IF(AND(มาตรการส่งเสริม!E9&gt;=0,มาตรการส่งเสริม!E9&lt;=1),"Y", "N")="Y","OK","กรุณาระบุเลข 0 กับ 1 เท่านั้น" ),IF(TRIM(มาตรการส่งเสริม!E9) = "-","OK","ไม่เป็นตัวเลข")))</f>
        <v>เป็นค่าว่าง</v>
      </c>
      <c r="G183" s="160" t="str">
        <f>IF(TRIM(มาตรการส่งเสริม!F9) = "","เป็นค่าว่าง", IF(ISNUMBER(มาตรการส่งเสริม!F9)=TRUE,IF(IF(AND(มาตรการส่งเสริม!F9&gt;=0,มาตรการส่งเสริม!F9&lt;=1),"Y", "N")="Y","OK","กรุณาระบุเลข 0 กับ 1 เท่านั้น" ),IF(TRIM(มาตรการส่งเสริม!F9) = "-","OK","ไม่เป็นตัวเลข")))</f>
        <v>เป็นค่าว่าง</v>
      </c>
      <c r="H183" s="50">
        <f t="shared" si="6"/>
        <v>0</v>
      </c>
      <c r="I183" s="50">
        <f t="shared" si="7"/>
        <v>0</v>
      </c>
      <c r="J183" s="50">
        <f t="shared" si="8"/>
        <v>0</v>
      </c>
      <c r="K183" s="50">
        <v>1</v>
      </c>
    </row>
    <row r="184" spans="1:11" s="50" customFormat="1" ht="14.25" x14ac:dyDescent="0.2">
      <c r="A184" s="157" t="s">
        <v>272</v>
      </c>
      <c r="B184" s="157" t="s">
        <v>280</v>
      </c>
      <c r="C184" s="158">
        <v>10</v>
      </c>
      <c r="D184" s="162">
        <v>6</v>
      </c>
      <c r="E184" s="160" t="str">
        <f>IF(TRIM(มาตรการส่งเสริม!D10) = "","เป็นค่าว่าง", IF(ISNUMBER(มาตรการส่งเสริม!D10)=TRUE,IF(IF(AND(มาตรการส่งเสริม!D10&gt;=0,มาตรการส่งเสริม!D10&lt;=1),"Y", "N")="Y","OK","กรุณาระบุเลข 0 กับ 1 เท่านั้น" ),IF(TRIM(มาตรการส่งเสริม!D10) = "-","OK","ไม่เป็นตัวเลข")))</f>
        <v>เป็นค่าว่าง</v>
      </c>
      <c r="F184" s="160" t="str">
        <f>IF(TRIM(มาตรการส่งเสริม!E10) = "","เป็นค่าว่าง", IF(ISNUMBER(มาตรการส่งเสริม!E10)=TRUE,IF(IF(AND(มาตรการส่งเสริม!E10&gt;=0,มาตรการส่งเสริม!E10&lt;=1),"Y", "N")="Y","OK","กรุณาระบุเลข 0 กับ 1 เท่านั้น" ),IF(TRIM(มาตรการส่งเสริม!E10) = "-","OK","ไม่เป็นตัวเลข")))</f>
        <v>เป็นค่าว่าง</v>
      </c>
      <c r="G184" s="160" t="str">
        <f>IF(TRIM(มาตรการส่งเสริม!F10) = "","เป็นค่าว่าง", IF(ISNUMBER(มาตรการส่งเสริม!F10)=TRUE,IF(IF(AND(มาตรการส่งเสริม!F10&gt;=0,มาตรการส่งเสริม!F10&lt;=1),"Y", "N")="Y","OK","กรุณาระบุเลข 0 กับ 1 เท่านั้น" ),IF(TRIM(มาตรการส่งเสริม!F10) = "-","OK","ไม่เป็นตัวเลข")))</f>
        <v>เป็นค่าว่าง</v>
      </c>
      <c r="H184" s="50">
        <f t="shared" si="6"/>
        <v>0</v>
      </c>
      <c r="I184" s="50">
        <f t="shared" si="7"/>
        <v>0</v>
      </c>
      <c r="J184" s="50">
        <f t="shared" si="8"/>
        <v>0</v>
      </c>
      <c r="K184" s="50">
        <v>1</v>
      </c>
    </row>
    <row r="185" spans="1:11" s="50" customFormat="1" ht="14.25" x14ac:dyDescent="0.2">
      <c r="A185" s="157" t="s">
        <v>272</v>
      </c>
      <c r="B185" s="157" t="s">
        <v>280</v>
      </c>
      <c r="C185" s="158">
        <v>11</v>
      </c>
      <c r="D185" s="162">
        <v>7</v>
      </c>
      <c r="E185" s="160" t="str">
        <f>IF(TRIM(มาตรการส่งเสริม!D11) = "","เป็นค่าว่าง", IF(ISNUMBER(มาตรการส่งเสริม!D11)=TRUE,IF(IF(AND(มาตรการส่งเสริม!D11&gt;=0,มาตรการส่งเสริม!D11&lt;=1),"Y", "N")="Y","OK","กรุณาระบุเลข 0 กับ 1 เท่านั้น" ),IF(TRIM(มาตรการส่งเสริม!D11) = "-","OK","ไม่เป็นตัวเลข")))</f>
        <v>เป็นค่าว่าง</v>
      </c>
      <c r="F185" s="160" t="str">
        <f>IF(TRIM(มาตรการส่งเสริม!E11) = "","เป็นค่าว่าง", IF(ISNUMBER(มาตรการส่งเสริม!E11)=TRUE,IF(IF(AND(มาตรการส่งเสริม!E11&gt;=0,มาตรการส่งเสริม!E11&lt;=1),"Y", "N")="Y","OK","กรุณาระบุเลข 0 กับ 1 เท่านั้น" ),IF(TRIM(มาตรการส่งเสริม!E11) = "-","OK","ไม่เป็นตัวเลข")))</f>
        <v>เป็นค่าว่าง</v>
      </c>
      <c r="G185" s="160" t="str">
        <f>IF(TRIM(มาตรการส่งเสริม!F11) = "","เป็นค่าว่าง", IF(ISNUMBER(มาตรการส่งเสริม!F11)=TRUE,IF(IF(AND(มาตรการส่งเสริม!F11&gt;=0,มาตรการส่งเสริม!F11&lt;=1),"Y", "N")="Y","OK","กรุณาระบุเลข 0 กับ 1 เท่านั้น" ),IF(TRIM(มาตรการส่งเสริม!F11) = "-","OK","ไม่เป็นตัวเลข")))</f>
        <v>เป็นค่าว่าง</v>
      </c>
      <c r="H185" s="50">
        <f t="shared" si="6"/>
        <v>0</v>
      </c>
      <c r="I185" s="50">
        <f t="shared" si="7"/>
        <v>0</v>
      </c>
      <c r="J185" s="50">
        <f t="shared" si="8"/>
        <v>0</v>
      </c>
      <c r="K185" s="50">
        <v>1</v>
      </c>
    </row>
    <row r="186" spans="1:11" s="50" customFormat="1" ht="14.25" x14ac:dyDescent="0.2">
      <c r="A186" s="157" t="s">
        <v>272</v>
      </c>
      <c r="B186" s="157" t="s">
        <v>280</v>
      </c>
      <c r="C186" s="158">
        <v>12</v>
      </c>
      <c r="D186" s="158">
        <v>84</v>
      </c>
      <c r="E186" s="160" t="str">
        <f>IF(TRIM(มาตรการส่งเสริม!D12) = "","เป็นค่าว่าง", IF(ISNUMBER(มาตรการส่งเสริม!D12)=TRUE,IF(IF(AND(มาตรการส่งเสริม!D12&gt;=1,มาตรการส่งเสริม!D12&lt;=5),"Y", "N")="Y","OK","กรุณาระบุเลข 1 กับ 5 เท่านั้น" ),IF(TRIM(มาตรการส่งเสริม!D12) = "-","OK","ไม่เป็นตัวเลข")))</f>
        <v>เป็นค่าว่าง</v>
      </c>
      <c r="F186" s="160" t="str">
        <f>IF(TRIM(มาตรการส่งเสริม!E12) = "","เป็นค่าว่าง", IF(ISNUMBER(มาตรการส่งเสริม!E12)=TRUE,IF(IF(AND(มาตรการส่งเสริม!E12&gt;=1,มาตรการส่งเสริม!E12&lt;=5),"Y", "N")="Y","OK","กรุณาระบุเลข 1 กับ 5 เท่านั้น" ),IF(TRIM(มาตรการส่งเสริม!E12) = "-","OK","ไม่เป็นตัวเลข")))</f>
        <v>เป็นค่าว่าง</v>
      </c>
      <c r="G186" s="160" t="str">
        <f>IF(TRIM(มาตรการส่งเสริม!F12) = "","เป็นค่าว่าง", IF(ISNUMBER(มาตรการส่งเสริม!F12)=TRUE,IF(IF(AND(มาตรการส่งเสริม!F12&gt;=1,มาตรการส่งเสริม!F12&lt;=5),"Y", "N")="Y","OK","กรุณาระบุเลข 1 กับ 5 เท่านั้น" ),IF(TRIM(มาตรการส่งเสริม!F12) = "-","OK","ไม่เป็นตัวเลข")))</f>
        <v>เป็นค่าว่าง</v>
      </c>
      <c r="H186" s="50">
        <f t="shared" si="6"/>
        <v>0</v>
      </c>
      <c r="I186" s="50">
        <f t="shared" si="7"/>
        <v>0</v>
      </c>
      <c r="J186" s="50">
        <f t="shared" si="8"/>
        <v>0</v>
      </c>
      <c r="K186" s="50">
        <v>1</v>
      </c>
    </row>
    <row r="187" spans="1:11" s="50" customFormat="1" ht="14.25" x14ac:dyDescent="0.2">
      <c r="A187" s="157" t="s">
        <v>272</v>
      </c>
      <c r="B187" s="157" t="s">
        <v>280</v>
      </c>
      <c r="C187" s="158">
        <v>13</v>
      </c>
      <c r="D187" s="158">
        <v>85</v>
      </c>
      <c r="E187" s="160" t="str">
        <f>IF(TRIM(มาตรการส่งเสริม!D13) = "","เป็นค่าว่าง", IF(ISNUMBER(มาตรการส่งเสริม!D13)=TRUE,IF(มาตรการส่งเสริม!$D$14 &gt;= มาตรการส่งเสริม!D13,"OK","จำนวนมากกว่ารายการที่ 86"),IF(TRIM(มาตรการส่งเสริม!D13) = "-","OK","ไม่เป็นตัวเลข")))</f>
        <v>เป็นค่าว่าง</v>
      </c>
      <c r="F187" s="160" t="str">
        <f>IF(TRIM(มาตรการส่งเสริม!E13) = "","เป็นค่าว่าง", IF(ISNUMBER(มาตรการส่งเสริม!E13)=TRUE,IF(มาตรการส่งเสริม!$E$14 &gt;= มาตรการส่งเสริม!E13,IF(ISNUMBER(มาตรการส่งเสริม!E14)=TRUE,"OK","จำนวนมากกว่ารายการที่ 86" ),"จำนวนมากกว่ารายการที่ 86"),IF(TRIM(มาตรการส่งเสริม!E13) = "-","OK","ไม่เป็นตัวเลข")))</f>
        <v>เป็นค่าว่าง</v>
      </c>
      <c r="G187" s="160" t="str">
        <f>IF(TRIM(มาตรการส่งเสริม!F13) = "","เป็นค่าว่าง", IF(ISNUMBER(มาตรการส่งเสริม!F13)=TRUE,IF(มาตรการส่งเสริม!$F$14 &gt;= มาตรการส่งเสริม!F13,IF(ISNUMBER(มาตรการส่งเสริม!F14)=TRUE,"OK","จำนวนมากกว่ารายการที่ 86" ),"จำนวนมากกว่ารายการที่ 86"),IF(TRIM(มาตรการส่งเสริม!F13) = "-","OK","ไม่เป็นตัวเลข")))</f>
        <v>เป็นค่าว่าง</v>
      </c>
      <c r="H187" s="50">
        <f t="shared" si="6"/>
        <v>0</v>
      </c>
      <c r="I187" s="50">
        <f t="shared" si="7"/>
        <v>0</v>
      </c>
      <c r="J187" s="50">
        <f t="shared" si="8"/>
        <v>0</v>
      </c>
      <c r="K187" s="50">
        <v>1</v>
      </c>
    </row>
    <row r="188" spans="1:11" s="50" customFormat="1" ht="14.25" x14ac:dyDescent="0.2">
      <c r="A188" s="157" t="s">
        <v>272</v>
      </c>
      <c r="B188" s="157" t="s">
        <v>280</v>
      </c>
      <c r="C188" s="158">
        <v>14</v>
      </c>
      <c r="D188" s="158">
        <v>86</v>
      </c>
      <c r="E188" s="160" t="str">
        <f>IF(TRIM(มาตรการส่งเสริม!D14) = "","เป็นค่าว่าง", IF(ISNUMBER(มาตรการส่งเสริม!D14)=TRUE,"OK",IF(TRIM(มาตรการส่งเสริม!D14) = "-","OK","ไม่เป็นตัวเลข")))</f>
        <v>เป็นค่าว่าง</v>
      </c>
      <c r="F188" s="160" t="str">
        <f>IF(TRIM(มาตรการส่งเสริม!E14) = "","เป็นค่าว่าง", IF(ISNUMBER(มาตรการส่งเสริม!E14)=TRUE,"OK",IF(TRIM(มาตรการส่งเสริม!E14) = "-","OK","ไม่เป็นตัวเลข")))</f>
        <v>เป็นค่าว่าง</v>
      </c>
      <c r="G188" s="160" t="str">
        <f>IF(TRIM(มาตรการส่งเสริม!F14) = "","เป็นค่าว่าง", IF(ISNUMBER(มาตรการส่งเสริม!F14)=TRUE,"OK",IF(TRIM(มาตรการส่งเสริม!F14) = "-","OK","ไม่เป็นตัวเลข")))</f>
        <v>เป็นค่าว่าง</v>
      </c>
      <c r="H188" s="50">
        <f t="shared" si="6"/>
        <v>0</v>
      </c>
      <c r="I188" s="50">
        <f t="shared" si="7"/>
        <v>0</v>
      </c>
      <c r="J188" s="50">
        <f t="shared" si="8"/>
        <v>0</v>
      </c>
      <c r="K188" s="50">
        <v>1</v>
      </c>
    </row>
    <row r="189" spans="1:11" s="50" customFormat="1" ht="14.25" x14ac:dyDescent="0.2">
      <c r="A189" s="157" t="s">
        <v>272</v>
      </c>
      <c r="B189" s="157" t="s">
        <v>280</v>
      </c>
      <c r="C189" s="158">
        <v>15</v>
      </c>
      <c r="D189" s="158">
        <v>87</v>
      </c>
      <c r="E189" s="160" t="str">
        <f>IF(TRIM(มาตรการส่งเสริม!D15) = "","เป็นค่าว่าง", IF(ISNUMBER(มาตรการส่งเสริม!D15)=TRUE,IF(มาตรการส่งเสริม!$D$16 &gt;= มาตรการส่งเสริม!D15,"OK","จำนวนมากกว่ารายการที่ 88"),IF(TRIM(มาตรการส่งเสริม!D15) = "-","OK","ไม่เป็นตัวเลข")))</f>
        <v>เป็นค่าว่าง</v>
      </c>
      <c r="F189" s="160" t="str">
        <f>IF(TRIM(มาตรการส่งเสริม!E15) = "","เป็นค่าว่าง", IF(ISNUMBER(มาตรการส่งเสริม!E15)=TRUE,IF(มาตรการส่งเสริม!$E$16 &gt;= มาตรการส่งเสริม!E15,"OK","จำนวนมากกว่ารายการที่ 88"),IF(TRIM(มาตรการส่งเสริม!E15) = "-","OK","ไม่เป็นตัวเลข")))</f>
        <v>เป็นค่าว่าง</v>
      </c>
      <c r="G189" s="160" t="str">
        <f>IF(TRIM(มาตรการส่งเสริม!F15) = "","เป็นค่าว่าง", IF(ISNUMBER(มาตรการส่งเสริม!F15)=TRUE,IF(มาตรการส่งเสริม!$F$16 &gt;= มาตรการส่งเสริม!F15,"OK","จำนวนมากกว่ารายการที่ 88"),IF(TRIM(มาตรการส่งเสริม!F15) = "-","OK","ไม่เป็นตัวเลข")))</f>
        <v>เป็นค่าว่าง</v>
      </c>
      <c r="H189" s="50">
        <f t="shared" si="6"/>
        <v>0</v>
      </c>
      <c r="I189" s="50">
        <f t="shared" si="7"/>
        <v>0</v>
      </c>
      <c r="J189" s="50">
        <f t="shared" si="8"/>
        <v>0</v>
      </c>
      <c r="K189" s="50">
        <v>1</v>
      </c>
    </row>
    <row r="190" spans="1:11" s="50" customFormat="1" ht="14.25" x14ac:dyDescent="0.2">
      <c r="A190" s="157" t="s">
        <v>272</v>
      </c>
      <c r="B190" s="157" t="s">
        <v>280</v>
      </c>
      <c r="C190" s="158">
        <v>16</v>
      </c>
      <c r="D190" s="158">
        <v>88</v>
      </c>
      <c r="E190" s="160" t="str">
        <f>IF(TRIM(มาตรการส่งเสริม!D16) = "","เป็นค่าว่าง", IF(ISNUMBER(มาตรการส่งเสริม!D16)=TRUE,"OK",IF(TRIM(มาตรการส่งเสริม!D16) = "-","OK","ไม่เป็นตัวเลข")))</f>
        <v>เป็นค่าว่าง</v>
      </c>
      <c r="F190" s="160" t="str">
        <f>IF(TRIM(มาตรการส่งเสริม!E16) = "","เป็นค่าว่าง", IF(ISNUMBER(มาตรการส่งเสริม!E16)=TRUE,"OK",IF(TRIM(มาตรการส่งเสริม!E16) = "-","OK","ไม่เป็นตัวเลข")))</f>
        <v>เป็นค่าว่าง</v>
      </c>
      <c r="G190" s="160" t="str">
        <f>IF(TRIM(มาตรการส่งเสริม!F16) = "","เป็นค่าว่าง", IF(ISNUMBER(มาตรการส่งเสริม!F16)=TRUE,"OK",IF(TRIM(มาตรการส่งเสริม!F16) = "-","OK","ไม่เป็นตัวเลข")))</f>
        <v>เป็นค่าว่าง</v>
      </c>
      <c r="H190" s="50">
        <f t="shared" si="6"/>
        <v>0</v>
      </c>
      <c r="I190" s="50">
        <f t="shared" si="7"/>
        <v>0</v>
      </c>
      <c r="J190" s="50">
        <f t="shared" si="8"/>
        <v>0</v>
      </c>
      <c r="K190" s="50">
        <v>1</v>
      </c>
    </row>
    <row r="191" spans="1:11" s="50" customFormat="1" ht="14.25" x14ac:dyDescent="0.2">
      <c r="A191" s="157" t="s">
        <v>272</v>
      </c>
      <c r="B191" s="157" t="s">
        <v>280</v>
      </c>
      <c r="C191" s="158">
        <v>17</v>
      </c>
      <c r="D191" s="158">
        <v>89</v>
      </c>
      <c r="E191" s="160" t="str">
        <f>IF(TRIM(มาตรการส่งเสริม!D17) = "","เป็นค่าว่าง", IF(ISNUMBER(มาตรการส่งเสริม!D17)=TRUE,IF(IF(AND(มาตรการส่งเสริม!D17&gt;=1,มาตรการส่งเสริม!D17&lt;=5),"Y", "N")="Y","OK","กรุณาระบุเลข 1 กับ 5 เท่านั้น" ),IF(TRIM(มาตรการส่งเสริม!D17) = "-","OK","ไม่เป็นตัวเลข")))</f>
        <v>เป็นค่าว่าง</v>
      </c>
      <c r="F191" s="160" t="str">
        <f>IF(TRIM(มาตรการส่งเสริม!E17) = "","เป็นค่าว่าง", IF(ISNUMBER(มาตรการส่งเสริม!E17)=TRUE,IF(IF(AND(มาตรการส่งเสริม!E17&gt;=1,มาตรการส่งเสริม!E17&lt;=5),"Y", "N")="Y","OK","กรุณาระบุเลข 1 กับ 5 เท่านั้น" ),IF(TRIM(มาตรการส่งเสริม!E17) = "-","OK","ไม่เป็นตัวเลข")))</f>
        <v>เป็นค่าว่าง</v>
      </c>
      <c r="G191" s="160" t="str">
        <f>IF(TRIM(มาตรการส่งเสริม!F17) = "","เป็นค่าว่าง", IF(ISNUMBER(มาตรการส่งเสริม!F17)=TRUE,IF(IF(AND(มาตรการส่งเสริม!F17&gt;=1,มาตรการส่งเสริม!F17&lt;=5),"Y", "N")="Y","OK","กรุณาระบุเลข 1 กับ 5 เท่านั้น" ),IF(TRIM(มาตรการส่งเสริม!F17) = "-","OK","ไม่เป็นตัวเลข")))</f>
        <v>เป็นค่าว่าง</v>
      </c>
      <c r="H191" s="50">
        <f t="shared" si="6"/>
        <v>0</v>
      </c>
      <c r="I191" s="50">
        <f t="shared" si="7"/>
        <v>0</v>
      </c>
      <c r="J191" s="50">
        <f t="shared" si="8"/>
        <v>0</v>
      </c>
      <c r="K191" s="50">
        <v>1</v>
      </c>
    </row>
    <row r="192" spans="1:11" x14ac:dyDescent="0.2">
      <c r="H192" s="4">
        <f>SUM(H4:H191)</f>
        <v>0</v>
      </c>
      <c r="I192" s="4">
        <f>SUM(I4:I191)</f>
        <v>0</v>
      </c>
      <c r="J192" s="4">
        <f>SUM(J4:J191)</f>
        <v>0</v>
      </c>
    </row>
    <row r="193" spans="1:11" ht="12" thickBot="1" x14ac:dyDescent="0.25">
      <c r="H193" s="4">
        <f>K193</f>
        <v>170</v>
      </c>
      <c r="I193" s="4">
        <f>K193</f>
        <v>170</v>
      </c>
      <c r="J193" s="4">
        <f>K193</f>
        <v>170</v>
      </c>
      <c r="K193" s="4">
        <f>SUM(K4:K192)</f>
        <v>170</v>
      </c>
    </row>
    <row r="194" spans="1:11" s="5" customFormat="1" ht="32.25" customHeight="1" thickBot="1" x14ac:dyDescent="0.25">
      <c r="A194" s="215" t="str">
        <f>IF((H194+I194+J194)&gt;0,"ข้อมูลยังไม่ถูกต้องกรุณาตรวจสอบใหม่อีกครั้ง","ข้อมูลถูกต้องตามรูปแบบสามารถนำส่งข้อมูลได้")</f>
        <v>ข้อมูลยังไม่ถูกต้องกรุณาตรวจสอบใหม่อีกครั้ง</v>
      </c>
      <c r="B194" s="216"/>
      <c r="C194" s="216"/>
      <c r="D194" s="216"/>
      <c r="E194" s="216"/>
      <c r="F194" s="216"/>
      <c r="G194" s="217"/>
      <c r="H194" s="5">
        <f>H193-H192</f>
        <v>170</v>
      </c>
      <c r="I194" s="5">
        <f>I193-I192</f>
        <v>170</v>
      </c>
      <c r="J194" s="5">
        <f>J193-J192</f>
        <v>170</v>
      </c>
      <c r="K194" s="4"/>
    </row>
  </sheetData>
  <sheetProtection algorithmName="SHA-512" hashValue="yVcjqi4NTpyccHZmT66EYJVYTIi1ykBgdPHTX7v6QEmVQp9OU6+xBW7F1HNwPHcIKXLehZM1s7XURNIx3m4Dig==" saltValue="yXHMayfsHNd+zPQIKP2lHA==" spinCount="100000" sheet="1" objects="1" scenarios="1"/>
  <protectedRanges>
    <protectedRange password="CCED" sqref="D4:D30" name="Range1"/>
  </protectedRanges>
  <mergeCells count="2">
    <mergeCell ref="A194:G194"/>
    <mergeCell ref="A1:G1"/>
  </mergeCells>
  <conditionalFormatting sqref="E4:G191">
    <cfRule type="notContainsText" dxfId="5" priority="6" operator="notContains" text="OK">
      <formula>ISERROR(SEARCH("OK",E4))</formula>
    </cfRule>
    <cfRule type="containsText" dxfId="4" priority="5" operator="containsText" text="OK">
      <formula>NOT(ISERROR(SEARCH("OK",E4)))</formula>
    </cfRule>
  </conditionalFormatting>
  <conditionalFormatting sqref="A194:G194">
    <cfRule type="containsText" dxfId="3" priority="4" operator="containsText" text="ข้อมูลยังไม่ถูกต้องกรุณาตรวจสอบใหม่อีกครั้ง">
      <formula>NOT(ISERROR(SEARCH("ข้อมูลยังไม่ถูกต้องกรุณาตรวจสอบใหม่อีกครั้ง",A194)))</formula>
    </cfRule>
    <cfRule type="notContainsText" dxfId="2" priority="1" operator="notContains" text="ข้อมูลยังไม่ถูกต้องกรุณาตรวจสอบใหม่อีกครั้ง">
      <formula>ISERROR(SEARCH("ข้อมูลยังไม่ถูกต้องกรุณาตรวจสอบใหม่อีกครั้ง",A194))</formula>
    </cfRule>
  </conditionalFormatting>
  <conditionalFormatting sqref="A1:G1">
    <cfRule type="containsText" dxfId="1" priority="3" operator="containsText" text="ข้อมูลยังไม่ถูกต้องกรุณาตรวจสอบใหม่อีกครั้ง">
      <formula>NOT(ISERROR(SEARCH("ข้อมูลยังไม่ถูกต้องกรุณาตรวจสอบใหม่อีกครั้ง",A1)))</formula>
    </cfRule>
    <cfRule type="notContainsText" dxfId="0" priority="2" operator="notContains" text="ข้อมูลยังไม่ถูกต้องกรุณาตรวจสอบใหม่อีกครั้ง">
      <formula>ISERROR(SEARCH("ข้อมูลยังไม่ถูกต้องกรุณาตรวจสอบใหม่อีกครั้ง",A1))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12" sqref="R12"/>
    </sheetView>
  </sheetViews>
  <sheetFormatPr defaultRowHeight="14.25" x14ac:dyDescent="0.2"/>
  <sheetData/>
  <sheetProtection algorithmName="SHA-512" hashValue="lR9jaxV/MGrM9phRK+Gp1k9geU/f9VjcNfizP3zfEJvLeTAEORV+WzzH8AK1lmZ8drOdyS1AwUVotxNIk8TeVw==" saltValue="cT8KYSSFTzp9UKwi8UJJS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คุณภาพผู้เรียน</vt:lpstr>
      <vt:lpstr>การจัดการศึกษา</vt:lpstr>
      <vt:lpstr>การสร้างสังคมแห่งการเรียนรู้</vt:lpstr>
      <vt:lpstr>อัตลักษณ์ของสถานศึกษา</vt:lpstr>
      <vt:lpstr>มาตรการส่งเสริม</vt:lpstr>
      <vt:lpstr>ตรวจสอบการกรอกข้อมูล</vt:lpstr>
      <vt:lpstr>คำชี้แจงการกรอกข้อมูล</vt:lpstr>
      <vt:lpstr>การจัดการศึกษา!Print_Titles</vt:lpstr>
      <vt:lpstr>การสร้างสังคมแห่งการเรียนรู้!Print_Titles</vt:lpstr>
      <vt:lpstr>คุณภาพผู้เรียน!Print_Titles</vt:lpstr>
      <vt:lpstr>มาตรการส่งเสริม!Print_Titles</vt:lpstr>
      <vt:lpstr>อัตลักษณ์ของสถานศึกษา!Print_Titles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noomxjj</dc:creator>
  <cp:lastModifiedBy>Bourne</cp:lastModifiedBy>
  <cp:lastPrinted>2016-10-10T02:39:27Z</cp:lastPrinted>
  <dcterms:created xsi:type="dcterms:W3CDTF">2016-03-21T07:18:44Z</dcterms:created>
  <dcterms:modified xsi:type="dcterms:W3CDTF">2017-01-12T01:51:11Z</dcterms:modified>
</cp:coreProperties>
</file>